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75" activeTab="0"/>
  </bookViews>
  <sheets>
    <sheet name="Форма Плана ФХД" sheetId="1" r:id="rId1"/>
  </sheets>
  <definedNames/>
  <calcPr fullCalcOnLoad="1"/>
</workbook>
</file>

<file path=xl/sharedStrings.xml><?xml version="1.0" encoding="utf-8"?>
<sst xmlns="http://schemas.openxmlformats.org/spreadsheetml/2006/main" count="254" uniqueCount="151">
  <si>
    <t>Коды</t>
  </si>
  <si>
    <t>Дата</t>
  </si>
  <si>
    <t>по Сводному реестру</t>
  </si>
  <si>
    <t>Орган, осуществляющий функции и полномочия учредителя</t>
  </si>
  <si>
    <t>ИНН</t>
  </si>
  <si>
    <t>Учреждение</t>
  </si>
  <si>
    <t>КПП</t>
  </si>
  <si>
    <t>Единица измерения: руб.</t>
  </si>
  <si>
    <t>Раздел 1. Поступления и выплаты</t>
  </si>
  <si>
    <t>в том числе:</t>
  </si>
  <si>
    <t>из них:</t>
  </si>
  <si>
    <t>капитальные вложения в объекты государственной (муниципальной) собственности, всего</t>
  </si>
  <si>
    <t>Выплаты, уменьшающие доход, всего &lt;8&gt;</t>
  </si>
  <si>
    <t>налог на добавленную стоимость &lt;8&gt;</t>
  </si>
  <si>
    <t>прочие налоги, уменьшающие доход &lt;8&gt;</t>
  </si>
  <si>
    <t>Раздел 2. Сведения по выплатам на закупки товаров, работ, услуг &lt;10&gt;</t>
  </si>
  <si>
    <t>Руководитель учреждения (уполномоченное лицо учреждения)</t>
  </si>
  <si>
    <t>(должность)</t>
  </si>
  <si>
    <t>(подпись)</t>
  </si>
  <si>
    <t>(расшифровка подписи)</t>
  </si>
  <si>
    <t>(телефон)</t>
  </si>
  <si>
    <t>СОГЛАСОВАНО</t>
  </si>
  <si>
    <t>(наименование должности уполномоченного лица органа-учредителя)</t>
  </si>
  <si>
    <t>Утверждаю</t>
  </si>
  <si>
    <t>(наименование должности уполномоченного лица)</t>
  </si>
  <si>
    <t>(наименование органа-учредителя (учреждения))</t>
  </si>
  <si>
    <t xml:space="preserve">глава по БК </t>
  </si>
  <si>
    <t>по ОКЕИ</t>
  </si>
  <si>
    <t xml:space="preserve">Наименование показателя </t>
  </si>
  <si>
    <t xml:space="preserve">Код строки </t>
  </si>
  <si>
    <t xml:space="preserve">Код по бюджетной классификации Российской Федерации &lt;3&gt; </t>
  </si>
  <si>
    <t xml:space="preserve">Аналитический код &lt;4&gt; </t>
  </si>
  <si>
    <t xml:space="preserve">Сумма </t>
  </si>
  <si>
    <t xml:space="preserve">на 20__ г. первый год планового периода </t>
  </si>
  <si>
    <t xml:space="preserve">на 20__ г. второй год планового периода </t>
  </si>
  <si>
    <t xml:space="preserve">за пределами планового периода </t>
  </si>
  <si>
    <t xml:space="preserve">Остаток средств на начало текущего финансового года &lt;5&gt; </t>
  </si>
  <si>
    <t xml:space="preserve">X </t>
  </si>
  <si>
    <t xml:space="preserve">Остаток средств на конец текущего финансового года &lt;5&gt; </t>
  </si>
  <si>
    <t xml:space="preserve">Доходы, всего: </t>
  </si>
  <si>
    <t xml:space="preserve">доходы от собственности, всего </t>
  </si>
  <si>
    <t xml:space="preserve">в том числе: </t>
  </si>
  <si>
    <t xml:space="preserve">доходы от оказания услуг, работ, компенсации затрат учреждений, всего </t>
  </si>
  <si>
    <t xml:space="preserve"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</t>
  </si>
  <si>
    <t xml:space="preserve"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</t>
  </si>
  <si>
    <t xml:space="preserve">доходы от штрафов, пеней, иных сумм принудительного изъятия, всего </t>
  </si>
  <si>
    <t xml:space="preserve">безвозмездные денежные поступления, всего </t>
  </si>
  <si>
    <t xml:space="preserve">прочие доходы, всего </t>
  </si>
  <si>
    <t xml:space="preserve">в том числе: целевые субсидии </t>
  </si>
  <si>
    <t xml:space="preserve">субсидии на осуществление капитальных вложений </t>
  </si>
  <si>
    <t xml:space="preserve">доходы от операции с активами, всего </t>
  </si>
  <si>
    <t xml:space="preserve">прочие поступления, всего &lt;6&gt; </t>
  </si>
  <si>
    <t xml:space="preserve">увеличение остатков денежных средств за счет возврата дебиторской задолженности прошлых лет </t>
  </si>
  <si>
    <t xml:space="preserve">Расходы, всего </t>
  </si>
  <si>
    <t xml:space="preserve">на выплаты персоналу, всего </t>
  </si>
  <si>
    <t xml:space="preserve">оплата труда </t>
  </si>
  <si>
    <t xml:space="preserve">прочие выплаты персоналу, в том числе компенсационного характера </t>
  </si>
  <si>
    <t xml:space="preserve">иные выплаты, за исключением фонда оплаты труда учреждения, для выполнения отдельных полномочий </t>
  </si>
  <si>
    <t xml:space="preserve">взносы по обязательному социальному страхованию на выплаты по оплате труда работников и иные выплаты работникам учреждений, всего </t>
  </si>
  <si>
    <t xml:space="preserve">на выплаты по оплате труда </t>
  </si>
  <si>
    <t xml:space="preserve">на иные выплаты работникам </t>
  </si>
  <si>
    <t xml:space="preserve">денежное довольствие военнослужащих и сотрудников, имеющих специальные звания </t>
  </si>
  <si>
    <t xml:space="preserve">иные выплаты военнослужащим и сотрудникам, имеющим специальные звания </t>
  </si>
  <si>
    <t xml:space="preserve">страховые взносы на обязательное социальное страхование в части выплат персоналу, подлежащих обложению страховыми взносами </t>
  </si>
  <si>
    <t xml:space="preserve">на оплату труда стажеров </t>
  </si>
  <si>
    <t xml:space="preserve">на иные выплаты гражданским лицам (денежное содержание) </t>
  </si>
  <si>
    <t xml:space="preserve">социальные и иные выплаты населению, всего </t>
  </si>
  <si>
    <t xml:space="preserve">социальные выплаты гражданам, кроме публичных нормативных социальных выплат </t>
  </si>
  <si>
    <t xml:space="preserve">пособия, компенсации и иные социальные выплаты гражданам, кроме публичных нормативных обязательств </t>
  </si>
  <si>
    <t xml:space="preserve">выплата стипендий, осуществление иных расходов на социальную поддержку обучающихся за счет средств стипендиального фонда </t>
  </si>
  <si>
    <t xml:space="preserve"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 </t>
  </si>
  <si>
    <t xml:space="preserve">социальное обеспечение детей-сирот и детей, оставшихся без попечения родителей </t>
  </si>
  <si>
    <t xml:space="preserve">уплата налогов, сборов и иных платежей, всего </t>
  </si>
  <si>
    <t xml:space="preserve">налог на имущество организаций и земельный налог </t>
  </si>
  <si>
    <t xml:space="preserve">иные налоги (включаемые в состав расходов) в бюджеты бюджетной системы Российской Федерации, а также государственная пошлина </t>
  </si>
  <si>
    <t xml:space="preserve">уплата штрафов (в том числе административных), пеней, иных платежей </t>
  </si>
  <si>
    <t xml:space="preserve">безвозмездные перечисления организациям и физическим лицам, всего </t>
  </si>
  <si>
    <t xml:space="preserve">гранты, предоставляемые другим организациям и физическим лицам </t>
  </si>
  <si>
    <t xml:space="preserve">взносы в международные организации </t>
  </si>
  <si>
    <t xml:space="preserve">платежи в целях обеспечения реализации соглашений с правительствами иностранных государств и международными организациями </t>
  </si>
  <si>
    <t xml:space="preserve">прочие выплаты (кроме выплат на закупку товаров, работ, услуг) </t>
  </si>
  <si>
    <t xml:space="preserve">исполнение судебных актов Российской Федерации и мировых соглашений по возмещению вреда, причиненного в результате деятельности учреждения </t>
  </si>
  <si>
    <t xml:space="preserve">расходы на закупку товаров, работ, услуг, всего &lt;7&gt; </t>
  </si>
  <si>
    <t xml:space="preserve">закупку научно-исследовательских и опытно-конструкторских работ </t>
  </si>
  <si>
    <t xml:space="preserve">закупку товаров, работ, услуг в сфере информационно-коммуникационных технологий </t>
  </si>
  <si>
    <t xml:space="preserve">закупку товаров, работ, услуг в целях капитального ремонта государственного (муниципального) имущества </t>
  </si>
  <si>
    <t xml:space="preserve">прочую закупку товаров, работ и услуг, всего </t>
  </si>
  <si>
    <t xml:space="preserve">приобретение объектов недвижимого имущества государственными (муниципальными) учреждениями </t>
  </si>
  <si>
    <t xml:space="preserve">строительство (реконструкция) объектов недвижимого имущества государственными (муниципальными) учреждениями </t>
  </si>
  <si>
    <t xml:space="preserve">налог на прибыль &lt;8&gt; </t>
  </si>
  <si>
    <t xml:space="preserve">Прочие выплаты, всего &lt;9&gt; </t>
  </si>
  <si>
    <t xml:space="preserve">возврат в бюджет средств субсидии </t>
  </si>
  <si>
    <t xml:space="preserve">N п/п </t>
  </si>
  <si>
    <t xml:space="preserve">Коды строк </t>
  </si>
  <si>
    <t xml:space="preserve">Год начала закупки </t>
  </si>
  <si>
    <t xml:space="preserve">на 20__ г. (первый год планового периода) </t>
  </si>
  <si>
    <t xml:space="preserve">на 20__ г. (второй год планового периода) </t>
  </si>
  <si>
    <t xml:space="preserve">Выплаты на закупку товаров, работ, услуг, всего &lt;11&gt; </t>
  </si>
  <si>
    <t xml:space="preserve">1.1. </t>
  </si>
  <si>
    <t xml:space="preserve">1.2. </t>
  </si>
  <si>
    <t xml:space="preserve">1.3. </t>
  </si>
  <si>
    <t xml:space="preserve">1.4. 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</si>
  <si>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</si>
  <si>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 xml:space="preserve">1.4.1.1. </t>
  </si>
  <si>
    <t>в соответствии с Федеральным законом N 44-ФЗ</t>
  </si>
  <si>
    <t xml:space="preserve">1.4.1.2. </t>
  </si>
  <si>
    <t>в соответствии с Федеральным законом N 223-ФЗ &lt;14&gt;</t>
  </si>
  <si>
    <t xml:space="preserve">1.4.2. 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</si>
  <si>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</si>
  <si>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1.4.2.1 </t>
  </si>
  <si>
    <t xml:space="preserve">1.4.2.2. </t>
  </si>
  <si>
    <t xml:space="preserve">в соответствии с Федеральным законом N 223-ФЗ &lt;14&gt; </t>
  </si>
  <si>
    <t xml:space="preserve">1.4.3. </t>
  </si>
  <si>
    <t xml:space="preserve">за счет субсидий, предоставляемых на осуществление капитальных вложений &lt;15&gt; </t>
  </si>
  <si>
    <t xml:space="preserve">1.4.4. </t>
  </si>
  <si>
    <t xml:space="preserve">за счет средств обязательного медицинского страхования </t>
  </si>
  <si>
    <t xml:space="preserve">1.4.4.1. </t>
  </si>
  <si>
    <t xml:space="preserve">1.4.4.2. </t>
  </si>
  <si>
    <t xml:space="preserve">1.4.5. </t>
  </si>
  <si>
    <t xml:space="preserve">за счет прочих источников финансового обеспечения </t>
  </si>
  <si>
    <t xml:space="preserve">1.4.5.1. </t>
  </si>
  <si>
    <t xml:space="preserve">1.4.5.2. </t>
  </si>
  <si>
    <t>в соответствии с Федеральным законом N 223-ФЗ</t>
  </si>
  <si>
    <t xml:space="preserve">2. 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</si>
  <si>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 </t>
  </si>
  <si>
    <t xml:space="preserve">в том числе по году начала закупки: </t>
  </si>
  <si>
    <t xml:space="preserve">3. 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</si>
  <si>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</si>
  <si>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 xml:space="preserve">(подпись) </t>
  </si>
  <si>
    <t xml:space="preserve">Исполнитель </t>
  </si>
  <si>
    <t xml:space="preserve">(фамилия, инициалы) </t>
  </si>
  <si>
    <r>
      <t xml:space="preserve">по контрактам (договорам), заключенным до начала текущего финансового года без применения норм Федерального закона </t>
    </r>
    <r>
      <rPr>
        <sz val="10"/>
        <rFont val="Times New Roman"/>
        <family val="1"/>
      </rPr>
      <t>от 5 апреля 2013 г. N 44-ФЗ</t>
    </r>
    <r>
      <rPr>
        <sz val="10"/>
        <color indexed="8"/>
        <rFont val="Times New Roman"/>
        <family val="1"/>
      </rPr>
      <t xml:space="preserve">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</t>
    </r>
    <r>
      <rPr>
        <sz val="10"/>
        <rFont val="Times New Roman"/>
        <family val="1"/>
      </rPr>
      <t>от 18 июля 2011 г. N 223-ФЗ</t>
    </r>
    <r>
      <rPr>
        <sz val="10"/>
        <color indexed="8"/>
        <rFont val="Times New Roman"/>
        <family val="1"/>
      </rPr>
      <t xml:space="preserve">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 &lt;12&gt; </t>
    </r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</si>
  <si>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</t>
    </r>
    <r>
      <rPr>
        <sz val="10"/>
        <rFont val="Times New Roman"/>
        <family val="1"/>
      </rPr>
      <t>N 44-ФЗ</t>
    </r>
    <r>
      <rPr>
        <sz val="10"/>
        <color indexed="8"/>
        <rFont val="Times New Roman"/>
        <family val="1"/>
      </rPr>
      <t xml:space="preserve"> и Федерального закона </t>
    </r>
    <r>
      <rPr>
        <sz val="10"/>
        <rFont val="Times New Roman"/>
        <family val="1"/>
      </rPr>
      <t>N 223-ФЗ</t>
    </r>
    <r>
      <rPr>
        <sz val="10"/>
        <color indexed="8"/>
        <rFont val="Times New Roman"/>
        <family val="1"/>
      </rPr>
      <t xml:space="preserve"> &lt;12&gt; </t>
    </r>
  </si>
  <si>
    <r>
      <t xml:space="preserve">по контрактам (договорам), заключенным до начала текущего финансового года с учетом требований Федерального закона </t>
    </r>
    <r>
      <rPr>
        <sz val="10"/>
        <rFont val="Times New Roman"/>
        <family val="1"/>
      </rPr>
      <t>N 44-ФЗ</t>
    </r>
    <r>
      <rPr>
        <sz val="10"/>
        <color indexed="8"/>
        <rFont val="Times New Roman"/>
        <family val="1"/>
      </rPr>
      <t xml:space="preserve"> и Федерального закона </t>
    </r>
    <r>
      <rPr>
        <sz val="10"/>
        <rFont val="Times New Roman"/>
        <family val="1"/>
      </rPr>
      <t>N 223-ФЗ</t>
    </r>
    <r>
      <rPr>
        <sz val="10"/>
        <color indexed="8"/>
        <rFont val="Times New Roman"/>
        <family val="1"/>
      </rPr>
      <t xml:space="preserve"> &lt;13&gt; 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</si>
  <si>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</t>
    </r>
    <r>
      <rPr>
        <sz val="10"/>
        <rFont val="Times New Roman"/>
        <family val="1"/>
      </rPr>
      <t>N 44-ФЗ</t>
    </r>
    <r>
      <rPr>
        <sz val="10"/>
        <color indexed="8"/>
        <rFont val="Times New Roman"/>
        <family val="1"/>
      </rPr>
      <t xml:space="preserve"> и Федерального закона </t>
    </r>
    <r>
      <rPr>
        <sz val="10"/>
        <rFont val="Times New Roman"/>
        <family val="1"/>
      </rPr>
      <t>N 223-ФЗ</t>
    </r>
    <r>
      <rPr>
        <sz val="10"/>
        <color indexed="8"/>
        <rFont val="Times New Roman"/>
        <family val="1"/>
      </rPr>
      <t xml:space="preserve"> &lt;13&gt; </t>
    </r>
  </si>
  <si>
    <t xml:space="preserve"> 1.4.1</t>
  </si>
  <si>
    <t>Глава</t>
  </si>
  <si>
    <t>Администрация МО "Болугурский наслег"</t>
  </si>
  <si>
    <t xml:space="preserve">                                     Кузьмин С.Н.</t>
  </si>
  <si>
    <t>" 17 "  января   2020 г.</t>
  </si>
  <si>
    <t>Администрация МО "Болугурский наслег" Амгинского улуса (района) Республики Саха (Якутия)</t>
  </si>
  <si>
    <t>МБУ ЦК им. М.А. Ноговицына МО "Болугурский наслег"</t>
  </si>
  <si>
    <t>ПЛАН ФИНАНСОВО-ХОЗЯЙСТВЕННОЙ ДЕЯТЕЛЬНОСТИ   на 2020  год</t>
  </si>
  <si>
    <t xml:space="preserve">на 2020 г. текущий финансовый год </t>
  </si>
  <si>
    <t xml:space="preserve">на 2020 г. (текущий финансовый год) </t>
  </si>
  <si>
    <t>Директор</t>
  </si>
  <si>
    <t>Кузьмина У.Ю.</t>
  </si>
  <si>
    <t>Глава администрации МО "Болугурский наслег" Амгинского улуса (района) Республики Саха (Якутия)</t>
  </si>
  <si>
    <t>Кузьмин С.Н.</t>
  </si>
  <si>
    <t>" 17 "  января__________ 2020  г.</t>
  </si>
  <si>
    <t>"17_" января_____ 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</si>
</sst>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30"/>
      <name val="Times New Roman"/>
      <family val="1"/>
    </font>
    <font>
      <sz val="8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u val="single"/>
      <sz val="10"/>
      <color theme="10"/>
      <name val="Times New Roman"/>
      <family val="1"/>
    </font>
    <font>
      <u val="single"/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justify" vertical="center"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horizontal="righ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49" fillId="0" borderId="12" xfId="0" applyFont="1" applyBorder="1" applyAlignment="1">
      <alignment vertical="center" wrapText="1"/>
    </xf>
    <xf numFmtId="0" fontId="50" fillId="0" borderId="0" xfId="0" applyFont="1" applyAlignment="1">
      <alignment horizontal="left" vertical="center"/>
    </xf>
    <xf numFmtId="0" fontId="49" fillId="0" borderId="0" xfId="0" applyFont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0" fontId="49" fillId="0" borderId="0" xfId="0" applyFont="1" applyAlignment="1">
      <alignment vertical="center"/>
    </xf>
    <xf numFmtId="0" fontId="49" fillId="0" borderId="14" xfId="0" applyFont="1" applyBorder="1" applyAlignment="1">
      <alignment vertical="center" wrapText="1"/>
    </xf>
    <xf numFmtId="0" fontId="49" fillId="0" borderId="15" xfId="0" applyFont="1" applyBorder="1" applyAlignment="1">
      <alignment vertical="center" wrapText="1"/>
    </xf>
    <xf numFmtId="0" fontId="49" fillId="0" borderId="16" xfId="0" applyFont="1" applyBorder="1" applyAlignment="1">
      <alignment vertical="center" wrapText="1"/>
    </xf>
    <xf numFmtId="0" fontId="49" fillId="0" borderId="17" xfId="0" applyFont="1" applyBorder="1" applyAlignment="1">
      <alignment vertical="center" wrapText="1"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9" xfId="0" applyFont="1" applyBorder="1" applyAlignment="1">
      <alignment vertical="center" wrapText="1"/>
    </xf>
    <xf numFmtId="14" fontId="49" fillId="0" borderId="19" xfId="0" applyNumberFormat="1" applyFont="1" applyBorder="1" applyAlignment="1">
      <alignment vertical="center" wrapText="1"/>
    </xf>
    <xf numFmtId="0" fontId="52" fillId="0" borderId="19" xfId="42" applyFont="1" applyBorder="1" applyAlignment="1">
      <alignment vertical="center" wrapText="1"/>
    </xf>
    <xf numFmtId="0" fontId="49" fillId="0" borderId="19" xfId="0" applyFont="1" applyBorder="1" applyAlignment="1">
      <alignment/>
    </xf>
    <xf numFmtId="0" fontId="33" fillId="0" borderId="10" xfId="42" applyBorder="1" applyAlignment="1">
      <alignment horizontal="center" vertical="center" wrapText="1"/>
    </xf>
    <xf numFmtId="0" fontId="50" fillId="0" borderId="19" xfId="0" applyFont="1" applyBorder="1" applyAlignment="1">
      <alignment vertical="center" wrapText="1"/>
    </xf>
    <xf numFmtId="0" fontId="50" fillId="0" borderId="19" xfId="0" applyFont="1" applyBorder="1" applyAlignment="1">
      <alignment/>
    </xf>
    <xf numFmtId="0" fontId="50" fillId="0" borderId="19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14" fontId="47" fillId="0" borderId="12" xfId="0" applyNumberFormat="1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0" xfId="0" applyFont="1" applyAlignment="1">
      <alignment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normativ.kontur.ru/document?moduleid=1&amp;documentid=318620#l1" TargetMode="External" /><Relationship Id="rId2" Type="http://schemas.openxmlformats.org/officeDocument/2006/relationships/hyperlink" Target="https://normativ.kontur.ru/document?moduleid=1&amp;documentid=319546#l0" TargetMode="External" /><Relationship Id="rId3" Type="http://schemas.openxmlformats.org/officeDocument/2006/relationships/hyperlink" Target="https://normativ.kontur.ru/document?moduleid=1&amp;documentid=318292#l14086" TargetMode="External" /><Relationship Id="rId4" Type="http://schemas.openxmlformats.org/officeDocument/2006/relationships/hyperlink" Target="https://normativ.kontur.ru/document?moduleid=1&amp;documentid=318620#l1" TargetMode="External" /><Relationship Id="rId5" Type="http://schemas.openxmlformats.org/officeDocument/2006/relationships/hyperlink" Target="https://normativ.kontur.ru/document?moduleid=1&amp;documentid=319546#l0" TargetMode="External" /><Relationship Id="rId6" Type="http://schemas.openxmlformats.org/officeDocument/2006/relationships/hyperlink" Target="https://normativ.kontur.ru/document?moduleid=1&amp;documentid=318620#l1" TargetMode="External" /><Relationship Id="rId7" Type="http://schemas.openxmlformats.org/officeDocument/2006/relationships/hyperlink" Target="https://normativ.kontur.ru/document?moduleid=1&amp;documentid=319546#l0" TargetMode="External" /><Relationship Id="rId8" Type="http://schemas.openxmlformats.org/officeDocument/2006/relationships/hyperlink" Target="https://normativ.kontur.ru/document?moduleid=1&amp;documentid=318620#l1" TargetMode="External" /><Relationship Id="rId9" Type="http://schemas.openxmlformats.org/officeDocument/2006/relationships/hyperlink" Target="https://normativ.kontur.ru/document?moduleid=1&amp;documentid=319546#l0" TargetMode="External" /><Relationship Id="rId10" Type="http://schemas.openxmlformats.org/officeDocument/2006/relationships/hyperlink" Target="https://normativ.kontur.ru/document?moduleid=1&amp;documentid=318620#l1" TargetMode="External" /><Relationship Id="rId11" Type="http://schemas.openxmlformats.org/officeDocument/2006/relationships/hyperlink" Target="https://normativ.kontur.ru/document?moduleid=1&amp;documentid=319546#l0" TargetMode="External" /><Relationship Id="rId12" Type="http://schemas.openxmlformats.org/officeDocument/2006/relationships/hyperlink" Target="https://normativ.kontur.ru/document?moduleid=1&amp;documentid=318713#l3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7"/>
  <sheetViews>
    <sheetView tabSelected="1" zoomScalePageLayoutView="0" workbookViewId="0" topLeftCell="A1">
      <selection activeCell="B158" sqref="B158"/>
    </sheetView>
  </sheetViews>
  <sheetFormatPr defaultColWidth="9.140625" defaultRowHeight="15"/>
  <cols>
    <col min="1" max="1" width="9.140625" style="19" customWidth="1"/>
    <col min="2" max="2" width="65.00390625" style="19" customWidth="1"/>
    <col min="3" max="3" width="9.140625" style="19" customWidth="1"/>
    <col min="4" max="9" width="13.7109375" style="19" customWidth="1"/>
    <col min="10" max="16384" width="9.140625" style="19" customWidth="1"/>
  </cols>
  <sheetData>
    <row r="1" spans="2:9" ht="15.75">
      <c r="B1" s="1"/>
      <c r="G1" s="38" t="s">
        <v>23</v>
      </c>
      <c r="H1" s="38"/>
      <c r="I1" s="38"/>
    </row>
    <row r="2" spans="2:9" ht="16.5" thickBot="1">
      <c r="B2" s="1"/>
      <c r="G2" s="39" t="s">
        <v>136</v>
      </c>
      <c r="H2" s="39"/>
      <c r="I2" s="39"/>
    </row>
    <row r="3" spans="2:9" ht="15.75">
      <c r="B3" s="1"/>
      <c r="G3" s="41" t="s">
        <v>24</v>
      </c>
      <c r="H3" s="41"/>
      <c r="I3" s="41"/>
    </row>
    <row r="4" spans="2:9" ht="24.75" customHeight="1" thickBot="1">
      <c r="B4" s="1"/>
      <c r="G4" s="42" t="s">
        <v>137</v>
      </c>
      <c r="H4" s="42"/>
      <c r="I4" s="42"/>
    </row>
    <row r="5" spans="2:9" ht="15.75">
      <c r="B5" s="1"/>
      <c r="G5" s="41" t="s">
        <v>25</v>
      </c>
      <c r="H5" s="41"/>
      <c r="I5" s="41"/>
    </row>
    <row r="6" spans="2:9" ht="20.25" customHeight="1">
      <c r="B6" s="1"/>
      <c r="G6" s="40" t="s">
        <v>138</v>
      </c>
      <c r="H6" s="40"/>
      <c r="I6" s="40"/>
    </row>
    <row r="7" spans="2:9" s="20" customFormat="1" ht="22.5">
      <c r="B7" s="22"/>
      <c r="G7" s="22" t="s">
        <v>18</v>
      </c>
      <c r="H7" s="22"/>
      <c r="I7" s="22" t="s">
        <v>19</v>
      </c>
    </row>
    <row r="8" spans="2:9" ht="15.75">
      <c r="B8" s="1"/>
      <c r="G8" s="43" t="s">
        <v>139</v>
      </c>
      <c r="H8" s="43"/>
      <c r="I8" s="43"/>
    </row>
    <row r="9" spans="2:5" ht="15.75">
      <c r="B9" s="3"/>
      <c r="C9"/>
      <c r="D9"/>
      <c r="E9"/>
    </row>
    <row r="10" spans="2:5" ht="1.5" customHeight="1">
      <c r="B10" s="4"/>
      <c r="C10"/>
      <c r="D10"/>
      <c r="E10"/>
    </row>
    <row r="11" spans="2:9" ht="36.75" customHeight="1" thickBot="1">
      <c r="B11" s="49" t="s">
        <v>142</v>
      </c>
      <c r="C11" s="49"/>
      <c r="D11" s="49"/>
      <c r="E11" s="49"/>
      <c r="F11" s="49"/>
      <c r="G11" s="49"/>
      <c r="H11" s="49"/>
      <c r="I11" s="49"/>
    </row>
    <row r="12" spans="2:9" ht="16.5" thickBot="1">
      <c r="B12" s="2"/>
      <c r="C12" s="2"/>
      <c r="H12" s="5"/>
      <c r="I12" s="6" t="s">
        <v>0</v>
      </c>
    </row>
    <row r="13" spans="2:9" ht="21.75" customHeight="1" thickBot="1">
      <c r="B13" s="2"/>
      <c r="C13" s="38"/>
      <c r="D13" s="38"/>
      <c r="E13" s="38"/>
      <c r="F13" s="38"/>
      <c r="G13" s="38"/>
      <c r="H13" s="8" t="s">
        <v>1</v>
      </c>
      <c r="I13" s="35">
        <v>43847</v>
      </c>
    </row>
    <row r="14" spans="2:9" ht="28.5" customHeight="1" thickBot="1">
      <c r="B14" s="2"/>
      <c r="C14" s="2"/>
      <c r="H14" s="8" t="s">
        <v>2</v>
      </c>
      <c r="I14" s="7"/>
    </row>
    <row r="15" spans="2:9" ht="33.75" customHeight="1" thickBot="1">
      <c r="B15" s="2" t="s">
        <v>3</v>
      </c>
      <c r="C15" s="47" t="s">
        <v>140</v>
      </c>
      <c r="D15" s="47"/>
      <c r="E15" s="47"/>
      <c r="F15" s="47"/>
      <c r="G15" s="47"/>
      <c r="H15" s="8" t="s">
        <v>26</v>
      </c>
      <c r="I15" s="7">
        <v>232</v>
      </c>
    </row>
    <row r="16" spans="2:9" ht="30.75" customHeight="1" thickBot="1">
      <c r="B16" s="2"/>
      <c r="C16" s="2"/>
      <c r="H16" s="8" t="s">
        <v>2</v>
      </c>
      <c r="I16" s="7"/>
    </row>
    <row r="17" spans="2:9" ht="14.25" customHeight="1" thickBot="1">
      <c r="B17" s="2"/>
      <c r="C17" s="2"/>
      <c r="H17" s="8" t="s">
        <v>4</v>
      </c>
      <c r="I17" s="7">
        <v>1404004475</v>
      </c>
    </row>
    <row r="18" spans="2:9" ht="16.5" thickBot="1">
      <c r="B18" s="2" t="s">
        <v>5</v>
      </c>
      <c r="C18" s="40" t="s">
        <v>141</v>
      </c>
      <c r="D18" s="40"/>
      <c r="E18" s="40"/>
      <c r="F18" s="40"/>
      <c r="G18" s="40"/>
      <c r="H18" s="8" t="s">
        <v>6</v>
      </c>
      <c r="I18" s="7">
        <v>140401001</v>
      </c>
    </row>
    <row r="19" spans="2:9" ht="16.5" thickBot="1">
      <c r="B19" s="2" t="s">
        <v>7</v>
      </c>
      <c r="C19" s="2"/>
      <c r="H19" s="30" t="s">
        <v>27</v>
      </c>
      <c r="I19" s="7">
        <v>383</v>
      </c>
    </row>
    <row r="21" ht="0.75" customHeight="1"/>
    <row r="22" ht="12.75" hidden="1"/>
    <row r="23" ht="20.25">
      <c r="A23" s="9" t="s">
        <v>8</v>
      </c>
    </row>
    <row r="25" spans="1:9" ht="12.75">
      <c r="A25" s="37"/>
      <c r="B25" s="36" t="s">
        <v>28</v>
      </c>
      <c r="C25" s="36" t="s">
        <v>29</v>
      </c>
      <c r="D25" s="36" t="s">
        <v>30</v>
      </c>
      <c r="E25" s="36" t="s">
        <v>31</v>
      </c>
      <c r="F25" s="36" t="s">
        <v>32</v>
      </c>
      <c r="G25" s="36"/>
      <c r="H25" s="36"/>
      <c r="I25" s="36"/>
    </row>
    <row r="26" spans="1:9" ht="51">
      <c r="A26" s="37"/>
      <c r="B26" s="36"/>
      <c r="C26" s="36"/>
      <c r="D26" s="36"/>
      <c r="E26" s="36"/>
      <c r="F26" s="25" t="s">
        <v>143</v>
      </c>
      <c r="G26" s="25" t="s">
        <v>33</v>
      </c>
      <c r="H26" s="25" t="s">
        <v>34</v>
      </c>
      <c r="I26" s="25" t="s">
        <v>35</v>
      </c>
    </row>
    <row r="27" spans="1:9" ht="12.75">
      <c r="A27" s="29"/>
      <c r="B27" s="25">
        <v>1</v>
      </c>
      <c r="C27" s="25">
        <v>2</v>
      </c>
      <c r="D27" s="25">
        <v>3</v>
      </c>
      <c r="E27" s="25">
        <v>4</v>
      </c>
      <c r="F27" s="25">
        <v>5</v>
      </c>
      <c r="G27" s="25">
        <v>6</v>
      </c>
      <c r="H27" s="25">
        <v>7</v>
      </c>
      <c r="I27" s="25">
        <v>8</v>
      </c>
    </row>
    <row r="28" spans="1:9" ht="12.75">
      <c r="A28" s="29"/>
      <c r="B28" s="26" t="s">
        <v>36</v>
      </c>
      <c r="C28" s="26">
        <v>1</v>
      </c>
      <c r="D28" s="25" t="s">
        <v>37</v>
      </c>
      <c r="E28" s="25" t="s">
        <v>37</v>
      </c>
      <c r="F28" s="26">
        <v>125306.05</v>
      </c>
      <c r="G28" s="26"/>
      <c r="H28" s="26"/>
      <c r="I28" s="26"/>
    </row>
    <row r="29" spans="1:9" ht="12.75">
      <c r="A29" s="29"/>
      <c r="B29" s="26" t="s">
        <v>38</v>
      </c>
      <c r="C29" s="26">
        <v>2</v>
      </c>
      <c r="D29" s="25" t="s">
        <v>37</v>
      </c>
      <c r="E29" s="25" t="s">
        <v>37</v>
      </c>
      <c r="F29" s="26"/>
      <c r="G29" s="26"/>
      <c r="H29" s="26"/>
      <c r="I29" s="26"/>
    </row>
    <row r="30" spans="1:9" ht="12.75">
      <c r="A30" s="29"/>
      <c r="B30" s="26" t="s">
        <v>39</v>
      </c>
      <c r="C30" s="26">
        <v>1000</v>
      </c>
      <c r="D30" s="26"/>
      <c r="E30" s="26"/>
      <c r="F30" s="26">
        <f>SUM(F32+F34+F39+F41+F43+F47)</f>
        <v>12797000</v>
      </c>
      <c r="G30" s="26">
        <f>SUM(G32+G34+G39+G41+G43+G47)</f>
        <v>0</v>
      </c>
      <c r="H30" s="26">
        <f>SUM(H32+H34+H39+H41+H43+H47)</f>
        <v>0</v>
      </c>
      <c r="I30" s="26">
        <f>SUM(I32+I34+I39+I41+I43+I47)</f>
        <v>0</v>
      </c>
    </row>
    <row r="31" spans="1:9" ht="12.75">
      <c r="A31" s="29"/>
      <c r="B31" s="26" t="s">
        <v>9</v>
      </c>
      <c r="C31" s="26"/>
      <c r="D31" s="26"/>
      <c r="E31" s="26"/>
      <c r="F31" s="26"/>
      <c r="G31" s="26"/>
      <c r="H31" s="26"/>
      <c r="I31" s="26"/>
    </row>
    <row r="32" spans="1:9" ht="12.75">
      <c r="A32" s="29"/>
      <c r="B32" s="26" t="s">
        <v>40</v>
      </c>
      <c r="C32" s="26">
        <v>1100</v>
      </c>
      <c r="D32" s="26">
        <v>120</v>
      </c>
      <c r="E32" s="26"/>
      <c r="F32" s="26">
        <v>448000</v>
      </c>
      <c r="G32" s="26"/>
      <c r="H32" s="26"/>
      <c r="I32" s="26"/>
    </row>
    <row r="33" spans="1:9" ht="12.75">
      <c r="A33" s="29"/>
      <c r="B33" s="26" t="s">
        <v>41</v>
      </c>
      <c r="C33" s="26">
        <v>1110</v>
      </c>
      <c r="D33" s="26"/>
      <c r="E33" s="26"/>
      <c r="F33" s="26"/>
      <c r="G33" s="26"/>
      <c r="H33" s="26"/>
      <c r="I33" s="26"/>
    </row>
    <row r="34" spans="1:9" ht="12.75">
      <c r="A34" s="29"/>
      <c r="B34" s="26" t="s">
        <v>42</v>
      </c>
      <c r="C34" s="26">
        <v>1200</v>
      </c>
      <c r="D34" s="26">
        <v>130</v>
      </c>
      <c r="E34" s="26"/>
      <c r="F34" s="26">
        <f>F36+F37</f>
        <v>11891400</v>
      </c>
      <c r="G34" s="26">
        <f>G36+G37</f>
        <v>0</v>
      </c>
      <c r="H34" s="26">
        <f>H36+H37</f>
        <v>0</v>
      </c>
      <c r="I34" s="26">
        <f>I36+I37</f>
        <v>0</v>
      </c>
    </row>
    <row r="35" spans="1:9" ht="12.75">
      <c r="A35" s="29"/>
      <c r="B35" s="26" t="s">
        <v>9</v>
      </c>
      <c r="C35" s="26"/>
      <c r="D35" s="26"/>
      <c r="E35" s="26"/>
      <c r="F35" s="26"/>
      <c r="G35" s="26"/>
      <c r="H35" s="26"/>
      <c r="I35" s="26"/>
    </row>
    <row r="36" spans="1:9" ht="38.25">
      <c r="A36" s="29"/>
      <c r="B36" s="26" t="s">
        <v>43</v>
      </c>
      <c r="C36" s="26">
        <v>1210</v>
      </c>
      <c r="D36" s="26">
        <v>130</v>
      </c>
      <c r="E36" s="26"/>
      <c r="F36" s="26">
        <v>11891400</v>
      </c>
      <c r="G36" s="26"/>
      <c r="H36" s="26"/>
      <c r="I36" s="26"/>
    </row>
    <row r="37" spans="1:9" ht="38.25">
      <c r="A37" s="29"/>
      <c r="B37" s="26" t="s">
        <v>44</v>
      </c>
      <c r="C37" s="26">
        <v>1220</v>
      </c>
      <c r="D37" s="26">
        <v>130</v>
      </c>
      <c r="E37" s="26"/>
      <c r="F37" s="26"/>
      <c r="G37" s="26"/>
      <c r="H37" s="26"/>
      <c r="I37" s="26"/>
    </row>
    <row r="38" spans="1:9" ht="12.75">
      <c r="A38" s="29"/>
      <c r="B38" s="26"/>
      <c r="C38" s="26"/>
      <c r="D38" s="26"/>
      <c r="E38" s="26"/>
      <c r="F38" s="26"/>
      <c r="G38" s="26"/>
      <c r="H38" s="26"/>
      <c r="I38" s="26"/>
    </row>
    <row r="39" spans="1:9" ht="12.75">
      <c r="A39" s="29"/>
      <c r="B39" s="26" t="s">
        <v>45</v>
      </c>
      <c r="C39" s="26">
        <v>1300</v>
      </c>
      <c r="D39" s="26">
        <v>140</v>
      </c>
      <c r="E39" s="26"/>
      <c r="F39" s="26"/>
      <c r="G39" s="26"/>
      <c r="H39" s="26"/>
      <c r="I39" s="26"/>
    </row>
    <row r="40" spans="1:9" ht="12.75">
      <c r="A40" s="29"/>
      <c r="B40" s="26" t="s">
        <v>41</v>
      </c>
      <c r="C40" s="26">
        <v>1310</v>
      </c>
      <c r="D40" s="26">
        <v>140</v>
      </c>
      <c r="E40" s="26"/>
      <c r="F40" s="26"/>
      <c r="G40" s="26"/>
      <c r="H40" s="26"/>
      <c r="I40" s="26"/>
    </row>
    <row r="41" spans="1:9" ht="12.75">
      <c r="A41" s="29"/>
      <c r="B41" s="26" t="s">
        <v>46</v>
      </c>
      <c r="C41" s="26">
        <v>1400</v>
      </c>
      <c r="D41" s="26">
        <v>150</v>
      </c>
      <c r="E41" s="26"/>
      <c r="F41" s="26"/>
      <c r="G41" s="26"/>
      <c r="H41" s="26"/>
      <c r="I41" s="26"/>
    </row>
    <row r="42" spans="1:9" ht="12.75">
      <c r="A42" s="29"/>
      <c r="B42" s="26" t="s">
        <v>41</v>
      </c>
      <c r="C42" s="26"/>
      <c r="D42" s="26"/>
      <c r="E42" s="26"/>
      <c r="F42" s="26"/>
      <c r="G42" s="26"/>
      <c r="H42" s="26"/>
      <c r="I42" s="26"/>
    </row>
    <row r="43" spans="1:9" ht="12.75">
      <c r="A43" s="29"/>
      <c r="B43" s="26" t="s">
        <v>47</v>
      </c>
      <c r="C43" s="26">
        <v>1500</v>
      </c>
      <c r="D43" s="26">
        <v>180</v>
      </c>
      <c r="E43" s="26"/>
      <c r="F43" s="26">
        <f>SUM(F44+F45)</f>
        <v>457600</v>
      </c>
      <c r="G43" s="26">
        <f>SUM(G44+G45)</f>
        <v>0</v>
      </c>
      <c r="H43" s="26">
        <f>SUM(H44+H45)</f>
        <v>0</v>
      </c>
      <c r="I43" s="26">
        <f>SUM(I44+I45)</f>
        <v>0</v>
      </c>
    </row>
    <row r="44" spans="1:9" ht="12.75">
      <c r="A44" s="29"/>
      <c r="B44" s="26" t="s">
        <v>48</v>
      </c>
      <c r="C44" s="26">
        <v>1510</v>
      </c>
      <c r="D44" s="26">
        <v>180</v>
      </c>
      <c r="E44" s="26"/>
      <c r="F44" s="26">
        <v>457600</v>
      </c>
      <c r="G44" s="26"/>
      <c r="H44" s="26"/>
      <c r="I44" s="26"/>
    </row>
    <row r="45" spans="1:9" ht="12.75">
      <c r="A45" s="29"/>
      <c r="B45" s="26" t="s">
        <v>49</v>
      </c>
      <c r="C45" s="26">
        <v>1520</v>
      </c>
      <c r="D45" s="26">
        <v>180</v>
      </c>
      <c r="E45" s="26"/>
      <c r="F45" s="26"/>
      <c r="G45" s="26"/>
      <c r="H45" s="26"/>
      <c r="I45" s="26"/>
    </row>
    <row r="46" spans="1:9" ht="12.75">
      <c r="A46" s="29"/>
      <c r="B46" s="26"/>
      <c r="C46" s="26"/>
      <c r="D46" s="26"/>
      <c r="E46" s="26"/>
      <c r="F46" s="26"/>
      <c r="G46" s="26"/>
      <c r="H46" s="26"/>
      <c r="I46" s="26"/>
    </row>
    <row r="47" spans="1:9" ht="12.75">
      <c r="A47" s="29"/>
      <c r="B47" s="26" t="s">
        <v>50</v>
      </c>
      <c r="C47" s="26">
        <v>1900</v>
      </c>
      <c r="D47" s="26"/>
      <c r="E47" s="26"/>
      <c r="F47" s="26"/>
      <c r="G47" s="26"/>
      <c r="H47" s="26"/>
      <c r="I47" s="26"/>
    </row>
    <row r="48" spans="1:9" ht="12.75">
      <c r="A48" s="29"/>
      <c r="B48" s="26" t="s">
        <v>41</v>
      </c>
      <c r="C48" s="26"/>
      <c r="D48" s="26"/>
      <c r="E48" s="26"/>
      <c r="F48" s="26"/>
      <c r="G48" s="26"/>
      <c r="H48" s="26"/>
      <c r="I48" s="26"/>
    </row>
    <row r="49" spans="1:9" ht="12.75">
      <c r="A49" s="29"/>
      <c r="B49" s="26"/>
      <c r="C49" s="26"/>
      <c r="D49" s="26"/>
      <c r="E49" s="26"/>
      <c r="F49" s="26"/>
      <c r="G49" s="26"/>
      <c r="H49" s="26"/>
      <c r="I49" s="26"/>
    </row>
    <row r="50" spans="1:9" ht="12.75">
      <c r="A50" s="29"/>
      <c r="B50" s="26" t="s">
        <v>51</v>
      </c>
      <c r="C50" s="26">
        <v>1980</v>
      </c>
      <c r="D50" s="26" t="s">
        <v>37</v>
      </c>
      <c r="E50" s="26"/>
      <c r="F50" s="26"/>
      <c r="G50" s="26"/>
      <c r="H50" s="26"/>
      <c r="I50" s="26"/>
    </row>
    <row r="51" spans="1:9" ht="12.75">
      <c r="A51" s="29"/>
      <c r="B51" s="26" t="s">
        <v>10</v>
      </c>
      <c r="C51" s="26"/>
      <c r="D51" s="26"/>
      <c r="E51" s="26"/>
      <c r="F51" s="26"/>
      <c r="G51" s="26"/>
      <c r="H51" s="26"/>
      <c r="I51" s="26"/>
    </row>
    <row r="52" spans="1:9" ht="25.5">
      <c r="A52" s="29"/>
      <c r="B52" s="26" t="s">
        <v>52</v>
      </c>
      <c r="C52" s="26">
        <v>1981</v>
      </c>
      <c r="D52" s="26">
        <v>510</v>
      </c>
      <c r="E52" s="26"/>
      <c r="F52" s="26"/>
      <c r="G52" s="26"/>
      <c r="H52" s="26"/>
      <c r="I52" s="26" t="s">
        <v>37</v>
      </c>
    </row>
    <row r="53" spans="1:9" ht="12.75">
      <c r="A53" s="29"/>
      <c r="B53" s="26"/>
      <c r="C53" s="26"/>
      <c r="D53" s="26"/>
      <c r="E53" s="26"/>
      <c r="F53" s="26"/>
      <c r="G53" s="26"/>
      <c r="H53" s="26"/>
      <c r="I53" s="26"/>
    </row>
    <row r="54" spans="1:9" s="34" customFormat="1" ht="12.75">
      <c r="A54" s="32"/>
      <c r="B54" s="31" t="s">
        <v>53</v>
      </c>
      <c r="C54" s="31">
        <v>2000</v>
      </c>
      <c r="D54" s="31" t="s">
        <v>37</v>
      </c>
      <c r="E54" s="31"/>
      <c r="F54" s="31">
        <f>F56+F71+F80+F85+F90+F92</f>
        <v>12797000</v>
      </c>
      <c r="G54" s="31">
        <f>G56+G71+G80+G85+G90+G92</f>
        <v>0</v>
      </c>
      <c r="H54" s="31">
        <f>H56+H71+H80+H85+H90+H92</f>
        <v>0</v>
      </c>
      <c r="I54" s="31"/>
    </row>
    <row r="55" spans="1:9" ht="12.75">
      <c r="A55" s="29"/>
      <c r="B55" s="26" t="s">
        <v>9</v>
      </c>
      <c r="C55" s="26"/>
      <c r="D55" s="26"/>
      <c r="E55" s="26"/>
      <c r="F55" s="26"/>
      <c r="G55" s="26"/>
      <c r="H55" s="26"/>
      <c r="I55" s="26"/>
    </row>
    <row r="56" spans="1:9" ht="12.75">
      <c r="A56" s="29"/>
      <c r="B56" s="26" t="s">
        <v>54</v>
      </c>
      <c r="C56" s="26">
        <v>2100</v>
      </c>
      <c r="D56" s="26" t="s">
        <v>37</v>
      </c>
      <c r="E56" s="26"/>
      <c r="F56" s="26">
        <f>F58+F59+F60+F61+F65+F66+F67</f>
        <v>6568449</v>
      </c>
      <c r="G56" s="26">
        <f>G58+G59+G60+G61+G65+G66+G67</f>
        <v>0</v>
      </c>
      <c r="H56" s="26">
        <f>H58+H59+H60+H61+H65+H66+H67</f>
        <v>0</v>
      </c>
      <c r="I56" s="26" t="s">
        <v>37</v>
      </c>
    </row>
    <row r="57" spans="1:9" ht="12.75">
      <c r="A57" s="29"/>
      <c r="B57" s="26" t="s">
        <v>41</v>
      </c>
      <c r="C57" s="26"/>
      <c r="D57" s="26"/>
      <c r="E57" s="26"/>
      <c r="F57" s="26"/>
      <c r="G57" s="26"/>
      <c r="H57" s="26"/>
      <c r="I57" s="26"/>
    </row>
    <row r="58" spans="1:9" ht="12.75">
      <c r="A58" s="29"/>
      <c r="B58" s="26" t="s">
        <v>55</v>
      </c>
      <c r="C58" s="26">
        <v>2110</v>
      </c>
      <c r="D58" s="26">
        <v>111</v>
      </c>
      <c r="E58" s="26"/>
      <c r="F58" s="26">
        <v>5000652</v>
      </c>
      <c r="G58" s="26"/>
      <c r="H58" s="26"/>
      <c r="I58" s="26" t="s">
        <v>37</v>
      </c>
    </row>
    <row r="59" spans="1:9" ht="12.75">
      <c r="A59" s="29"/>
      <c r="B59" s="26" t="s">
        <v>56</v>
      </c>
      <c r="C59" s="26">
        <v>2120</v>
      </c>
      <c r="D59" s="26">
        <v>112</v>
      </c>
      <c r="E59" s="26"/>
      <c r="F59" s="26">
        <v>57600</v>
      </c>
      <c r="G59" s="26"/>
      <c r="H59" s="26"/>
      <c r="I59" s="26" t="s">
        <v>37</v>
      </c>
    </row>
    <row r="60" spans="1:9" ht="25.5">
      <c r="A60" s="29"/>
      <c r="B60" s="26" t="s">
        <v>57</v>
      </c>
      <c r="C60" s="26">
        <v>2130</v>
      </c>
      <c r="D60" s="26">
        <v>113</v>
      </c>
      <c r="E60" s="26"/>
      <c r="F60" s="26"/>
      <c r="G60" s="26"/>
      <c r="H60" s="26"/>
      <c r="I60" s="26" t="s">
        <v>37</v>
      </c>
    </row>
    <row r="61" spans="1:9" ht="25.5">
      <c r="A61" s="29"/>
      <c r="B61" s="26" t="s">
        <v>58</v>
      </c>
      <c r="C61" s="26">
        <v>2140</v>
      </c>
      <c r="D61" s="26">
        <v>119</v>
      </c>
      <c r="E61" s="26"/>
      <c r="F61" s="26">
        <f>F63+F64</f>
        <v>1510197</v>
      </c>
      <c r="G61" s="26">
        <f>G63+G64</f>
        <v>0</v>
      </c>
      <c r="H61" s="26">
        <f>H63+H64</f>
        <v>0</v>
      </c>
      <c r="I61" s="26" t="s">
        <v>37</v>
      </c>
    </row>
    <row r="62" spans="1:9" ht="12.75">
      <c r="A62" s="29"/>
      <c r="B62" s="26" t="s">
        <v>9</v>
      </c>
      <c r="C62" s="26"/>
      <c r="D62" s="26"/>
      <c r="E62" s="26"/>
      <c r="F62" s="26"/>
      <c r="G62" s="26"/>
      <c r="H62" s="26"/>
      <c r="I62" s="26"/>
    </row>
    <row r="63" spans="1:9" ht="12.75">
      <c r="A63" s="29"/>
      <c r="B63" s="26" t="s">
        <v>59</v>
      </c>
      <c r="C63" s="26">
        <v>2141</v>
      </c>
      <c r="D63" s="26">
        <v>119</v>
      </c>
      <c r="E63" s="26"/>
      <c r="F63" s="26">
        <v>1510197</v>
      </c>
      <c r="G63" s="26"/>
      <c r="H63" s="26"/>
      <c r="I63" s="26" t="s">
        <v>37</v>
      </c>
    </row>
    <row r="64" spans="1:9" ht="12.75">
      <c r="A64" s="29"/>
      <c r="B64" s="26" t="s">
        <v>60</v>
      </c>
      <c r="C64" s="26">
        <v>2142</v>
      </c>
      <c r="D64" s="26">
        <v>119</v>
      </c>
      <c r="E64" s="26"/>
      <c r="F64" s="26"/>
      <c r="G64" s="26"/>
      <c r="H64" s="26"/>
      <c r="I64" s="26" t="s">
        <v>37</v>
      </c>
    </row>
    <row r="65" spans="1:9" ht="25.5">
      <c r="A65" s="29"/>
      <c r="B65" s="26" t="s">
        <v>61</v>
      </c>
      <c r="C65" s="26">
        <v>2150</v>
      </c>
      <c r="D65" s="26">
        <v>131</v>
      </c>
      <c r="E65" s="26"/>
      <c r="F65" s="26"/>
      <c r="G65" s="26"/>
      <c r="H65" s="26"/>
      <c r="I65" s="26" t="s">
        <v>37</v>
      </c>
    </row>
    <row r="66" spans="1:9" ht="25.5">
      <c r="A66" s="29"/>
      <c r="B66" s="26" t="s">
        <v>62</v>
      </c>
      <c r="C66" s="26">
        <v>2160</v>
      </c>
      <c r="D66" s="26">
        <v>134</v>
      </c>
      <c r="E66" s="26"/>
      <c r="F66" s="26"/>
      <c r="G66" s="26"/>
      <c r="H66" s="26"/>
      <c r="I66" s="26" t="s">
        <v>37</v>
      </c>
    </row>
    <row r="67" spans="1:9" ht="25.5">
      <c r="A67" s="29"/>
      <c r="B67" s="26" t="s">
        <v>63</v>
      </c>
      <c r="C67" s="26">
        <v>2170</v>
      </c>
      <c r="D67" s="26">
        <v>139</v>
      </c>
      <c r="E67" s="26"/>
      <c r="F67" s="26">
        <f>F69+F70</f>
        <v>0</v>
      </c>
      <c r="G67" s="26">
        <f>G69+G70</f>
        <v>0</v>
      </c>
      <c r="H67" s="26">
        <f>H69+H70</f>
        <v>0</v>
      </c>
      <c r="I67" s="26" t="s">
        <v>37</v>
      </c>
    </row>
    <row r="68" spans="1:9" ht="12.75">
      <c r="A68" s="29"/>
      <c r="B68" s="26" t="s">
        <v>9</v>
      </c>
      <c r="C68" s="26"/>
      <c r="D68" s="26"/>
      <c r="E68" s="26"/>
      <c r="F68" s="26"/>
      <c r="G68" s="26"/>
      <c r="H68" s="26"/>
      <c r="I68" s="26"/>
    </row>
    <row r="69" spans="1:9" ht="12.75">
      <c r="A69" s="29"/>
      <c r="B69" s="26" t="s">
        <v>64</v>
      </c>
      <c r="C69" s="26">
        <v>2171</v>
      </c>
      <c r="D69" s="26">
        <v>139</v>
      </c>
      <c r="E69" s="26"/>
      <c r="F69" s="26"/>
      <c r="G69" s="26"/>
      <c r="H69" s="26"/>
      <c r="I69" s="26" t="s">
        <v>37</v>
      </c>
    </row>
    <row r="70" spans="1:9" ht="12.75">
      <c r="A70" s="29"/>
      <c r="B70" s="26" t="s">
        <v>65</v>
      </c>
      <c r="C70" s="26">
        <v>2172</v>
      </c>
      <c r="D70" s="26">
        <v>139</v>
      </c>
      <c r="E70" s="26"/>
      <c r="F70" s="26"/>
      <c r="G70" s="26"/>
      <c r="H70" s="26"/>
      <c r="I70" s="26" t="s">
        <v>37</v>
      </c>
    </row>
    <row r="71" spans="1:9" ht="12.75">
      <c r="A71" s="29"/>
      <c r="B71" s="26" t="s">
        <v>66</v>
      </c>
      <c r="C71" s="26">
        <v>2200</v>
      </c>
      <c r="D71" s="26">
        <v>300</v>
      </c>
      <c r="E71" s="26"/>
      <c r="F71" s="26">
        <f>F73+F75+F77+F78+F79</f>
        <v>0</v>
      </c>
      <c r="G71" s="26">
        <f>G73+G75+G77+G78+G79</f>
        <v>0</v>
      </c>
      <c r="H71" s="26">
        <f>H73+H75+H77+H78+H79</f>
        <v>0</v>
      </c>
      <c r="I71" s="26" t="s">
        <v>37</v>
      </c>
    </row>
    <row r="72" spans="1:9" ht="12.75">
      <c r="A72" s="29"/>
      <c r="B72" s="26" t="s">
        <v>9</v>
      </c>
      <c r="C72" s="26"/>
      <c r="D72" s="26"/>
      <c r="E72" s="26"/>
      <c r="F72" s="26"/>
      <c r="G72" s="26"/>
      <c r="H72" s="26"/>
      <c r="I72" s="26"/>
    </row>
    <row r="73" spans="1:9" ht="25.5">
      <c r="A73" s="29"/>
      <c r="B73" s="26" t="s">
        <v>67</v>
      </c>
      <c r="C73" s="26">
        <v>2210</v>
      </c>
      <c r="D73" s="26">
        <v>320</v>
      </c>
      <c r="E73" s="26"/>
      <c r="F73" s="26"/>
      <c r="G73" s="26"/>
      <c r="H73" s="26"/>
      <c r="I73" s="26" t="s">
        <v>37</v>
      </c>
    </row>
    <row r="74" spans="1:9" ht="12.75">
      <c r="A74" s="29"/>
      <c r="B74" s="26" t="s">
        <v>10</v>
      </c>
      <c r="C74" s="26"/>
      <c r="D74" s="26"/>
      <c r="E74" s="26"/>
      <c r="F74" s="26"/>
      <c r="G74" s="26"/>
      <c r="H74" s="26"/>
      <c r="I74" s="26"/>
    </row>
    <row r="75" spans="1:9" ht="25.5">
      <c r="A75" s="29"/>
      <c r="B75" s="26" t="s">
        <v>68</v>
      </c>
      <c r="C75" s="26">
        <v>2211</v>
      </c>
      <c r="D75" s="26">
        <v>321</v>
      </c>
      <c r="E75" s="26"/>
      <c r="F75" s="26"/>
      <c r="G75" s="26"/>
      <c r="H75" s="26"/>
      <c r="I75" s="26" t="s">
        <v>37</v>
      </c>
    </row>
    <row r="76" spans="1:9" ht="12.75">
      <c r="A76" s="29"/>
      <c r="B76" s="26"/>
      <c r="C76" s="26"/>
      <c r="D76" s="26"/>
      <c r="E76" s="26"/>
      <c r="F76" s="26"/>
      <c r="G76" s="26"/>
      <c r="H76" s="26"/>
      <c r="I76" s="26"/>
    </row>
    <row r="77" spans="1:9" ht="25.5">
      <c r="A77" s="29"/>
      <c r="B77" s="26" t="s">
        <v>69</v>
      </c>
      <c r="C77" s="26">
        <v>2220</v>
      </c>
      <c r="D77" s="26">
        <v>340</v>
      </c>
      <c r="E77" s="26"/>
      <c r="F77" s="26"/>
      <c r="G77" s="26"/>
      <c r="H77" s="26"/>
      <c r="I77" s="26" t="s">
        <v>37</v>
      </c>
    </row>
    <row r="78" spans="1:9" ht="38.25">
      <c r="A78" s="29"/>
      <c r="B78" s="26" t="s">
        <v>70</v>
      </c>
      <c r="C78" s="26">
        <v>2230</v>
      </c>
      <c r="D78" s="26">
        <v>350</v>
      </c>
      <c r="E78" s="26"/>
      <c r="F78" s="26"/>
      <c r="G78" s="26"/>
      <c r="H78" s="26"/>
      <c r="I78" s="26" t="s">
        <v>37</v>
      </c>
    </row>
    <row r="79" spans="1:9" ht="25.5">
      <c r="A79" s="29"/>
      <c r="B79" s="26" t="s">
        <v>71</v>
      </c>
      <c r="C79" s="26">
        <v>2240</v>
      </c>
      <c r="D79" s="26">
        <v>360</v>
      </c>
      <c r="E79" s="26"/>
      <c r="F79" s="26"/>
      <c r="G79" s="26"/>
      <c r="H79" s="26"/>
      <c r="I79" s="26" t="s">
        <v>37</v>
      </c>
    </row>
    <row r="80" spans="1:9" ht="12.75">
      <c r="A80" s="29"/>
      <c r="B80" s="26" t="s">
        <v>72</v>
      </c>
      <c r="C80" s="26">
        <v>2300</v>
      </c>
      <c r="D80" s="26">
        <v>850</v>
      </c>
      <c r="E80" s="26"/>
      <c r="F80" s="26">
        <f>F82+F83+F84</f>
        <v>400800</v>
      </c>
      <c r="G80" s="26">
        <f>G82+G83+G84</f>
        <v>0</v>
      </c>
      <c r="H80" s="26">
        <f>H82+H83+H84</f>
        <v>0</v>
      </c>
      <c r="I80" s="26" t="s">
        <v>37</v>
      </c>
    </row>
    <row r="81" spans="1:9" ht="12.75">
      <c r="A81" s="29"/>
      <c r="B81" s="26" t="s">
        <v>10</v>
      </c>
      <c r="C81" s="26"/>
      <c r="D81" s="26"/>
      <c r="E81" s="26"/>
      <c r="F81" s="26"/>
      <c r="G81" s="26"/>
      <c r="H81" s="26"/>
      <c r="I81" s="26"/>
    </row>
    <row r="82" spans="1:9" ht="12.75">
      <c r="A82" s="29"/>
      <c r="B82" s="26" t="s">
        <v>73</v>
      </c>
      <c r="C82" s="26">
        <v>2310</v>
      </c>
      <c r="D82" s="26">
        <v>851</v>
      </c>
      <c r="E82" s="26"/>
      <c r="F82" s="26">
        <v>400000</v>
      </c>
      <c r="G82" s="26"/>
      <c r="H82" s="26"/>
      <c r="I82" s="26" t="s">
        <v>37</v>
      </c>
    </row>
    <row r="83" spans="1:9" ht="25.5">
      <c r="A83" s="29"/>
      <c r="B83" s="26" t="s">
        <v>74</v>
      </c>
      <c r="C83" s="26">
        <v>2320</v>
      </c>
      <c r="D83" s="26">
        <v>852</v>
      </c>
      <c r="E83" s="26"/>
      <c r="F83" s="26">
        <v>800</v>
      </c>
      <c r="G83" s="26"/>
      <c r="H83" s="26"/>
      <c r="I83" s="26" t="s">
        <v>37</v>
      </c>
    </row>
    <row r="84" spans="1:9" ht="12.75">
      <c r="A84" s="29"/>
      <c r="B84" s="26" t="s">
        <v>75</v>
      </c>
      <c r="C84" s="26">
        <v>2330</v>
      </c>
      <c r="D84" s="26">
        <v>853</v>
      </c>
      <c r="E84" s="26"/>
      <c r="F84" s="26"/>
      <c r="G84" s="26"/>
      <c r="H84" s="26"/>
      <c r="I84" s="26" t="s">
        <v>37</v>
      </c>
    </row>
    <row r="85" spans="1:9" ht="12.75">
      <c r="A85" s="29"/>
      <c r="B85" s="26" t="s">
        <v>76</v>
      </c>
      <c r="C85" s="26">
        <v>2400</v>
      </c>
      <c r="D85" s="26" t="s">
        <v>37</v>
      </c>
      <c r="E85" s="26"/>
      <c r="F85" s="26">
        <f>F87+F88+F89</f>
        <v>0</v>
      </c>
      <c r="G85" s="26">
        <f>G87+G88+G89</f>
        <v>0</v>
      </c>
      <c r="H85" s="26">
        <f>H87+H88+H89</f>
        <v>0</v>
      </c>
      <c r="I85" s="26" t="s">
        <v>37</v>
      </c>
    </row>
    <row r="86" spans="1:9" ht="12.75">
      <c r="A86" s="29"/>
      <c r="B86" s="26" t="s">
        <v>10</v>
      </c>
      <c r="C86" s="26"/>
      <c r="D86" s="26"/>
      <c r="E86" s="26"/>
      <c r="F86" s="26"/>
      <c r="G86" s="26"/>
      <c r="H86" s="26"/>
      <c r="I86" s="26"/>
    </row>
    <row r="87" spans="1:9" ht="12.75">
      <c r="A87" s="29"/>
      <c r="B87" s="26" t="s">
        <v>77</v>
      </c>
      <c r="C87" s="26">
        <v>2410</v>
      </c>
      <c r="D87" s="26">
        <v>810</v>
      </c>
      <c r="E87" s="26"/>
      <c r="F87" s="26"/>
      <c r="G87" s="26"/>
      <c r="H87" s="26"/>
      <c r="I87" s="26" t="s">
        <v>37</v>
      </c>
    </row>
    <row r="88" spans="1:9" ht="12.75">
      <c r="A88" s="29"/>
      <c r="B88" s="26" t="s">
        <v>78</v>
      </c>
      <c r="C88" s="26">
        <v>2420</v>
      </c>
      <c r="D88" s="26">
        <v>862</v>
      </c>
      <c r="E88" s="26"/>
      <c r="F88" s="26"/>
      <c r="G88" s="26"/>
      <c r="H88" s="26"/>
      <c r="I88" s="26" t="s">
        <v>37</v>
      </c>
    </row>
    <row r="89" spans="1:9" ht="25.5">
      <c r="A89" s="29"/>
      <c r="B89" s="26" t="s">
        <v>79</v>
      </c>
      <c r="C89" s="26">
        <v>2430</v>
      </c>
      <c r="D89" s="26">
        <v>863</v>
      </c>
      <c r="E89" s="26"/>
      <c r="F89" s="26"/>
      <c r="G89" s="26"/>
      <c r="H89" s="26"/>
      <c r="I89" s="26" t="s">
        <v>37</v>
      </c>
    </row>
    <row r="90" spans="1:9" ht="12.75">
      <c r="A90" s="29"/>
      <c r="B90" s="26" t="s">
        <v>80</v>
      </c>
      <c r="C90" s="26">
        <v>2500</v>
      </c>
      <c r="D90" s="26" t="s">
        <v>37</v>
      </c>
      <c r="E90" s="26"/>
      <c r="F90" s="26"/>
      <c r="G90" s="26"/>
      <c r="H90" s="26"/>
      <c r="I90" s="26" t="s">
        <v>37</v>
      </c>
    </row>
    <row r="91" spans="1:9" ht="25.5">
      <c r="A91" s="29"/>
      <c r="B91" s="26" t="s">
        <v>81</v>
      </c>
      <c r="C91" s="26">
        <v>2520</v>
      </c>
      <c r="D91" s="26">
        <v>831</v>
      </c>
      <c r="E91" s="26"/>
      <c r="F91" s="26"/>
      <c r="G91" s="26"/>
      <c r="H91" s="26"/>
      <c r="I91" s="26" t="s">
        <v>37</v>
      </c>
    </row>
    <row r="92" spans="1:9" ht="12.75">
      <c r="A92" s="29"/>
      <c r="B92" s="26" t="s">
        <v>82</v>
      </c>
      <c r="C92" s="26">
        <v>2600</v>
      </c>
      <c r="D92" s="26" t="s">
        <v>37</v>
      </c>
      <c r="E92" s="26"/>
      <c r="F92" s="26">
        <f>F94+F95+F96+F97+F99</f>
        <v>5827751</v>
      </c>
      <c r="G92" s="26">
        <f>G94+G95+G96+G97+G99</f>
        <v>0</v>
      </c>
      <c r="H92" s="26">
        <f>H94+H95+H96+H97+H99</f>
        <v>0</v>
      </c>
      <c r="I92" s="26">
        <f>I94+I95+I96+I97+I99</f>
        <v>0</v>
      </c>
    </row>
    <row r="93" spans="1:9" ht="12.75">
      <c r="A93" s="29"/>
      <c r="B93" s="26" t="s">
        <v>9</v>
      </c>
      <c r="C93" s="26"/>
      <c r="D93" s="26"/>
      <c r="E93" s="26"/>
      <c r="F93" s="26"/>
      <c r="G93" s="26"/>
      <c r="H93" s="26"/>
      <c r="I93" s="26"/>
    </row>
    <row r="94" spans="1:9" ht="12.75">
      <c r="A94" s="29"/>
      <c r="B94" s="26" t="s">
        <v>83</v>
      </c>
      <c r="C94" s="26">
        <v>2610</v>
      </c>
      <c r="D94" s="26">
        <v>241</v>
      </c>
      <c r="E94" s="26"/>
      <c r="F94" s="26"/>
      <c r="G94" s="26"/>
      <c r="H94" s="26"/>
      <c r="I94" s="26"/>
    </row>
    <row r="95" spans="1:9" ht="25.5">
      <c r="A95" s="29"/>
      <c r="B95" s="26" t="s">
        <v>84</v>
      </c>
      <c r="C95" s="26">
        <v>2620</v>
      </c>
      <c r="D95" s="26">
        <v>242</v>
      </c>
      <c r="E95" s="26"/>
      <c r="F95" s="26"/>
      <c r="G95" s="26"/>
      <c r="H95" s="26"/>
      <c r="I95" s="26"/>
    </row>
    <row r="96" spans="1:9" ht="25.5">
      <c r="A96" s="29"/>
      <c r="B96" s="26" t="s">
        <v>85</v>
      </c>
      <c r="C96" s="26">
        <v>2630</v>
      </c>
      <c r="D96" s="26">
        <v>243</v>
      </c>
      <c r="E96" s="26"/>
      <c r="F96" s="26"/>
      <c r="G96" s="26"/>
      <c r="H96" s="26"/>
      <c r="I96" s="26"/>
    </row>
    <row r="97" spans="1:9" ht="12.75">
      <c r="A97" s="29"/>
      <c r="B97" s="26" t="s">
        <v>86</v>
      </c>
      <c r="C97" s="26">
        <v>2640</v>
      </c>
      <c r="D97" s="26">
        <v>244</v>
      </c>
      <c r="E97" s="26"/>
      <c r="F97" s="26">
        <v>5827751</v>
      </c>
      <c r="G97" s="26"/>
      <c r="H97" s="26"/>
      <c r="I97" s="26"/>
    </row>
    <row r="98" spans="1:9" ht="12.75">
      <c r="A98" s="29"/>
      <c r="B98" s="26" t="s">
        <v>10</v>
      </c>
      <c r="C98" s="26"/>
      <c r="D98" s="26"/>
      <c r="E98" s="26"/>
      <c r="F98" s="26"/>
      <c r="G98" s="26"/>
      <c r="H98" s="26"/>
      <c r="I98" s="26"/>
    </row>
    <row r="99" spans="1:9" ht="25.5">
      <c r="A99" s="29"/>
      <c r="B99" s="26" t="s">
        <v>11</v>
      </c>
      <c r="C99" s="26">
        <v>2650</v>
      </c>
      <c r="D99" s="26">
        <v>400</v>
      </c>
      <c r="E99" s="26"/>
      <c r="F99" s="26">
        <f>SUM(F101+F102)</f>
        <v>0</v>
      </c>
      <c r="G99" s="26">
        <f>SUM(G101+G102)</f>
        <v>0</v>
      </c>
      <c r="H99" s="26">
        <f>SUM(H101+H102)</f>
        <v>0</v>
      </c>
      <c r="I99" s="26">
        <f>SUM(I101+I102)</f>
        <v>0</v>
      </c>
    </row>
    <row r="100" spans="1:9" ht="12.75">
      <c r="A100" s="29"/>
      <c r="B100" s="26" t="s">
        <v>9</v>
      </c>
      <c r="C100" s="26"/>
      <c r="D100" s="26"/>
      <c r="E100" s="26"/>
      <c r="F100" s="26"/>
      <c r="G100" s="26"/>
      <c r="H100" s="26"/>
      <c r="I100" s="26"/>
    </row>
    <row r="101" spans="1:9" ht="25.5">
      <c r="A101" s="29"/>
      <c r="B101" s="26" t="s">
        <v>87</v>
      </c>
      <c r="C101" s="26">
        <v>2651</v>
      </c>
      <c r="D101" s="26">
        <v>406</v>
      </c>
      <c r="E101" s="26"/>
      <c r="F101" s="26"/>
      <c r="G101" s="26"/>
      <c r="H101" s="26"/>
      <c r="I101" s="26"/>
    </row>
    <row r="102" spans="1:9" ht="25.5">
      <c r="A102" s="29"/>
      <c r="B102" s="26" t="s">
        <v>88</v>
      </c>
      <c r="C102" s="26">
        <v>2652</v>
      </c>
      <c r="D102" s="26">
        <v>407</v>
      </c>
      <c r="E102" s="26"/>
      <c r="F102" s="26"/>
      <c r="G102" s="26"/>
      <c r="H102" s="26"/>
      <c r="I102" s="26"/>
    </row>
    <row r="103" spans="1:9" s="34" customFormat="1" ht="12.75">
      <c r="A103" s="32"/>
      <c r="B103" s="31" t="s">
        <v>12</v>
      </c>
      <c r="C103" s="31">
        <v>3000</v>
      </c>
      <c r="D103" s="31">
        <v>100</v>
      </c>
      <c r="E103" s="31"/>
      <c r="F103" s="31">
        <f>SUM(F105:F107)</f>
        <v>0</v>
      </c>
      <c r="G103" s="31">
        <f>SUM(G105:G107)</f>
        <v>0</v>
      </c>
      <c r="H103" s="31">
        <f>SUM(H105:H107)</f>
        <v>0</v>
      </c>
      <c r="I103" s="33" t="s">
        <v>37</v>
      </c>
    </row>
    <row r="104" spans="1:9" ht="12.75">
      <c r="A104" s="29"/>
      <c r="B104" s="26" t="s">
        <v>41</v>
      </c>
      <c r="C104" s="26"/>
      <c r="D104" s="26"/>
      <c r="E104" s="26"/>
      <c r="F104" s="26"/>
      <c r="G104" s="26"/>
      <c r="H104" s="26"/>
      <c r="I104" s="25"/>
    </row>
    <row r="105" spans="1:9" ht="12.75">
      <c r="A105" s="29"/>
      <c r="B105" s="26" t="s">
        <v>89</v>
      </c>
      <c r="C105" s="26">
        <v>3010</v>
      </c>
      <c r="D105" s="26"/>
      <c r="E105" s="26"/>
      <c r="F105" s="26"/>
      <c r="G105" s="26"/>
      <c r="H105" s="26"/>
      <c r="I105" s="25" t="s">
        <v>37</v>
      </c>
    </row>
    <row r="106" spans="1:9" ht="12.75">
      <c r="A106" s="29"/>
      <c r="B106" s="26" t="s">
        <v>13</v>
      </c>
      <c r="C106" s="26">
        <v>3020</v>
      </c>
      <c r="D106" s="26"/>
      <c r="E106" s="26"/>
      <c r="F106" s="26"/>
      <c r="G106" s="26"/>
      <c r="H106" s="26"/>
      <c r="I106" s="25" t="s">
        <v>37</v>
      </c>
    </row>
    <row r="107" spans="1:9" ht="12.75">
      <c r="A107" s="29"/>
      <c r="B107" s="26" t="s">
        <v>14</v>
      </c>
      <c r="C107" s="26">
        <v>3030</v>
      </c>
      <c r="D107" s="26"/>
      <c r="E107" s="26"/>
      <c r="F107" s="26"/>
      <c r="G107" s="26"/>
      <c r="H107" s="26"/>
      <c r="I107" s="25" t="s">
        <v>37</v>
      </c>
    </row>
    <row r="108" spans="1:9" ht="12.75">
      <c r="A108" s="29"/>
      <c r="B108" s="26" t="s">
        <v>90</v>
      </c>
      <c r="C108" s="26">
        <v>4000</v>
      </c>
      <c r="D108" s="26" t="s">
        <v>37</v>
      </c>
      <c r="E108" s="26"/>
      <c r="F108" s="26"/>
      <c r="G108" s="26"/>
      <c r="H108" s="26"/>
      <c r="I108" s="25" t="s">
        <v>37</v>
      </c>
    </row>
    <row r="109" spans="1:9" ht="12.75">
      <c r="A109" s="29"/>
      <c r="B109" s="26" t="s">
        <v>10</v>
      </c>
      <c r="C109" s="26"/>
      <c r="D109" s="26"/>
      <c r="E109" s="26"/>
      <c r="F109" s="26"/>
      <c r="G109" s="26"/>
      <c r="H109" s="26"/>
      <c r="I109" s="25"/>
    </row>
    <row r="110" spans="1:9" ht="12.75">
      <c r="A110" s="29"/>
      <c r="B110" s="26" t="s">
        <v>91</v>
      </c>
      <c r="C110" s="26">
        <v>4010</v>
      </c>
      <c r="D110" s="26">
        <v>610</v>
      </c>
      <c r="E110" s="26"/>
      <c r="F110" s="26"/>
      <c r="G110" s="26"/>
      <c r="H110" s="26"/>
      <c r="I110" s="25" t="s">
        <v>37</v>
      </c>
    </row>
    <row r="112" ht="12.75">
      <c r="A112" s="11" t="s">
        <v>15</v>
      </c>
    </row>
    <row r="113" spans="1:8" ht="12.75">
      <c r="A113" s="36" t="s">
        <v>92</v>
      </c>
      <c r="B113" s="36" t="s">
        <v>28</v>
      </c>
      <c r="C113" s="36" t="s">
        <v>93</v>
      </c>
      <c r="D113" s="36" t="s">
        <v>94</v>
      </c>
      <c r="E113" s="36" t="s">
        <v>32</v>
      </c>
      <c r="F113" s="36"/>
      <c r="G113" s="36"/>
      <c r="H113" s="36"/>
    </row>
    <row r="114" spans="1:8" ht="51">
      <c r="A114" s="36"/>
      <c r="B114" s="36"/>
      <c r="C114" s="36"/>
      <c r="D114" s="36"/>
      <c r="E114" s="25" t="s">
        <v>144</v>
      </c>
      <c r="F114" s="25" t="s">
        <v>95</v>
      </c>
      <c r="G114" s="25" t="s">
        <v>96</v>
      </c>
      <c r="H114" s="25" t="s">
        <v>35</v>
      </c>
    </row>
    <row r="115" spans="1:8" ht="12.75">
      <c r="A115" s="25">
        <v>1</v>
      </c>
      <c r="B115" s="25">
        <v>2</v>
      </c>
      <c r="C115" s="25">
        <v>3</v>
      </c>
      <c r="D115" s="25">
        <v>4</v>
      </c>
      <c r="E115" s="25">
        <v>5</v>
      </c>
      <c r="F115" s="25">
        <v>6</v>
      </c>
      <c r="G115" s="25">
        <v>7</v>
      </c>
      <c r="H115" s="25">
        <v>8</v>
      </c>
    </row>
    <row r="116" spans="1:8" ht="12.75">
      <c r="A116" s="26">
        <v>1</v>
      </c>
      <c r="B116" s="26" t="s">
        <v>97</v>
      </c>
      <c r="C116" s="25">
        <v>26000</v>
      </c>
      <c r="D116" s="25" t="s">
        <v>37</v>
      </c>
      <c r="E116" s="26">
        <f>SUM(E118:E121)</f>
        <v>5827751</v>
      </c>
      <c r="F116" s="26">
        <f>SUM(F118:F121)</f>
        <v>0</v>
      </c>
      <c r="G116" s="26">
        <f>SUM(G118:G121)</f>
        <v>0</v>
      </c>
      <c r="H116" s="26">
        <f>SUM(H118:H121)</f>
        <v>0</v>
      </c>
    </row>
    <row r="117" spans="1:8" ht="12.75">
      <c r="A117" s="26"/>
      <c r="B117" s="26" t="s">
        <v>9</v>
      </c>
      <c r="C117" s="25"/>
      <c r="D117" s="25"/>
      <c r="E117" s="26"/>
      <c r="F117" s="26"/>
      <c r="G117" s="26"/>
      <c r="H117" s="26"/>
    </row>
    <row r="118" spans="1:8" ht="114.75">
      <c r="A118" s="26" t="s">
        <v>98</v>
      </c>
      <c r="B118" s="26" t="s">
        <v>131</v>
      </c>
      <c r="C118" s="25">
        <v>26100</v>
      </c>
      <c r="D118" s="25" t="s">
        <v>37</v>
      </c>
      <c r="E118" s="26"/>
      <c r="F118" s="26"/>
      <c r="G118" s="26"/>
      <c r="H118" s="26"/>
    </row>
    <row r="119" spans="1:8" ht="38.25">
      <c r="A119" s="26" t="s">
        <v>99</v>
      </c>
      <c r="B119" s="26" t="s">
        <v>132</v>
      </c>
      <c r="C119" s="25">
        <v>26200</v>
      </c>
      <c r="D119" s="25" t="s">
        <v>37</v>
      </c>
      <c r="E119" s="26"/>
      <c r="F119" s="26"/>
      <c r="G119" s="26"/>
      <c r="H119" s="26"/>
    </row>
    <row r="120" spans="1:9" ht="38.25">
      <c r="A120" s="26" t="s">
        <v>100</v>
      </c>
      <c r="B120" s="26" t="s">
        <v>133</v>
      </c>
      <c r="C120" s="25">
        <v>26300</v>
      </c>
      <c r="D120" s="25" t="s">
        <v>37</v>
      </c>
      <c r="E120" s="26"/>
      <c r="F120" s="26"/>
      <c r="G120" s="26"/>
      <c r="H120" s="26"/>
      <c r="I120"/>
    </row>
    <row r="121" spans="1:9" ht="38.25">
      <c r="A121" s="26" t="s">
        <v>101</v>
      </c>
      <c r="B121" s="26" t="s">
        <v>134</v>
      </c>
      <c r="C121" s="25">
        <v>26400</v>
      </c>
      <c r="D121" s="25" t="s">
        <v>37</v>
      </c>
      <c r="E121" s="26">
        <f>E123+E127+E131+E132+E136</f>
        <v>5827751</v>
      </c>
      <c r="F121" s="26">
        <f>F123+F127+F131+F132+F136</f>
        <v>0</v>
      </c>
      <c r="G121" s="26">
        <f>G123+G127+G131+G132+G136</f>
        <v>0</v>
      </c>
      <c r="H121" s="26">
        <f>H123+H127+H131+H132+H136</f>
        <v>0</v>
      </c>
      <c r="I121"/>
    </row>
    <row r="122" spans="1:9" ht="15">
      <c r="A122" s="26"/>
      <c r="B122" s="26" t="s">
        <v>41</v>
      </c>
      <c r="C122" s="25"/>
      <c r="D122" s="25"/>
      <c r="E122" s="26"/>
      <c r="F122" s="26"/>
      <c r="G122" s="26"/>
      <c r="H122" s="26"/>
      <c r="I122"/>
    </row>
    <row r="123" spans="1:9" ht="25.5">
      <c r="A123" s="27" t="s">
        <v>135</v>
      </c>
      <c r="B123" s="26" t="s">
        <v>102</v>
      </c>
      <c r="C123" s="25">
        <v>26410</v>
      </c>
      <c r="D123" s="25" t="s">
        <v>37</v>
      </c>
      <c r="E123" s="26">
        <f>SUM(E125:E126)</f>
        <v>5477414</v>
      </c>
      <c r="F123" s="26">
        <f>SUM(F125:F126)</f>
        <v>0</v>
      </c>
      <c r="G123" s="26">
        <f>SUM(G125:G126)</f>
        <v>0</v>
      </c>
      <c r="H123" s="26">
        <f>SUM(H125:H126)</f>
        <v>0</v>
      </c>
      <c r="I123"/>
    </row>
    <row r="124" spans="1:9" ht="15">
      <c r="A124" s="26"/>
      <c r="B124" s="26" t="s">
        <v>9</v>
      </c>
      <c r="C124" s="25"/>
      <c r="D124" s="25"/>
      <c r="E124" s="26"/>
      <c r="F124" s="26"/>
      <c r="G124" s="26"/>
      <c r="H124" s="26"/>
      <c r="I124"/>
    </row>
    <row r="125" spans="1:9" ht="15">
      <c r="A125" s="26" t="s">
        <v>103</v>
      </c>
      <c r="B125" s="28" t="s">
        <v>104</v>
      </c>
      <c r="C125" s="25">
        <v>26411</v>
      </c>
      <c r="D125" s="25" t="s">
        <v>37</v>
      </c>
      <c r="E125" s="26">
        <v>5477414</v>
      </c>
      <c r="F125" s="26"/>
      <c r="G125" s="26"/>
      <c r="H125" s="26"/>
      <c r="I125"/>
    </row>
    <row r="126" spans="1:9" ht="15">
      <c r="A126" s="26" t="s">
        <v>105</v>
      </c>
      <c r="B126" s="28" t="s">
        <v>106</v>
      </c>
      <c r="C126" s="25">
        <v>26412</v>
      </c>
      <c r="D126" s="25" t="s">
        <v>37</v>
      </c>
      <c r="E126" s="26"/>
      <c r="F126" s="26"/>
      <c r="G126" s="26"/>
      <c r="H126" s="26"/>
      <c r="I126"/>
    </row>
    <row r="127" spans="1:9" ht="25.5">
      <c r="A127" s="26" t="s">
        <v>107</v>
      </c>
      <c r="B127" s="28" t="s">
        <v>108</v>
      </c>
      <c r="C127" s="25">
        <v>26420</v>
      </c>
      <c r="D127" s="25" t="s">
        <v>37</v>
      </c>
      <c r="E127" s="26">
        <f>SUM(E129:E130)</f>
        <v>0</v>
      </c>
      <c r="F127" s="26">
        <f>SUM(F129:F130)</f>
        <v>0</v>
      </c>
      <c r="G127" s="26">
        <f>SUM(G129:G130)</f>
        <v>0</v>
      </c>
      <c r="H127" s="26">
        <f>SUM(H129:H130)</f>
        <v>0</v>
      </c>
      <c r="I127"/>
    </row>
    <row r="128" spans="1:9" ht="15">
      <c r="A128" s="26"/>
      <c r="B128" s="26" t="s">
        <v>9</v>
      </c>
      <c r="C128" s="25"/>
      <c r="D128" s="25"/>
      <c r="E128" s="26"/>
      <c r="F128" s="26"/>
      <c r="G128" s="26"/>
      <c r="H128" s="26"/>
      <c r="I128"/>
    </row>
    <row r="129" spans="1:9" ht="15">
      <c r="A129" s="26" t="s">
        <v>109</v>
      </c>
      <c r="B129" s="28" t="s">
        <v>104</v>
      </c>
      <c r="C129" s="25">
        <v>26421</v>
      </c>
      <c r="D129" s="25" t="s">
        <v>37</v>
      </c>
      <c r="E129" s="26"/>
      <c r="F129" s="26"/>
      <c r="G129" s="26"/>
      <c r="H129" s="26"/>
      <c r="I129"/>
    </row>
    <row r="130" spans="1:9" ht="15">
      <c r="A130" s="26" t="s">
        <v>110</v>
      </c>
      <c r="B130" s="28" t="s">
        <v>111</v>
      </c>
      <c r="C130" s="25">
        <v>26422</v>
      </c>
      <c r="D130" s="25" t="s">
        <v>37</v>
      </c>
      <c r="E130" s="26"/>
      <c r="F130" s="26"/>
      <c r="G130" s="26"/>
      <c r="H130" s="26"/>
      <c r="I130"/>
    </row>
    <row r="131" spans="1:9" ht="25.5">
      <c r="A131" s="26" t="s">
        <v>112</v>
      </c>
      <c r="B131" s="26" t="s">
        <v>113</v>
      </c>
      <c r="C131" s="25">
        <v>26430</v>
      </c>
      <c r="D131" s="25" t="s">
        <v>37</v>
      </c>
      <c r="E131" s="26"/>
      <c r="F131" s="26"/>
      <c r="G131" s="26"/>
      <c r="H131" s="26"/>
      <c r="I131"/>
    </row>
    <row r="132" spans="1:9" ht="15">
      <c r="A132" s="26" t="s">
        <v>114</v>
      </c>
      <c r="B132" s="26" t="s">
        <v>115</v>
      </c>
      <c r="C132" s="25">
        <v>26440</v>
      </c>
      <c r="D132" s="25" t="s">
        <v>37</v>
      </c>
      <c r="E132" s="26">
        <f>SUM(E134:E135)</f>
        <v>0</v>
      </c>
      <c r="F132" s="26">
        <f>SUM(F134:F135)</f>
        <v>0</v>
      </c>
      <c r="G132" s="26">
        <f>SUM(G134:G135)</f>
        <v>0</v>
      </c>
      <c r="H132" s="26">
        <f>SUM(H134:H135)</f>
        <v>0</v>
      </c>
      <c r="I132"/>
    </row>
    <row r="133" spans="1:9" ht="15">
      <c r="A133" s="26"/>
      <c r="B133" s="26" t="s">
        <v>9</v>
      </c>
      <c r="C133" s="25"/>
      <c r="D133" s="25"/>
      <c r="E133" s="26"/>
      <c r="F133" s="26"/>
      <c r="G133" s="26"/>
      <c r="H133" s="26"/>
      <c r="I133"/>
    </row>
    <row r="134" spans="1:9" ht="15">
      <c r="A134" s="26" t="s">
        <v>116</v>
      </c>
      <c r="B134" s="28" t="s">
        <v>104</v>
      </c>
      <c r="C134" s="25">
        <v>26441</v>
      </c>
      <c r="D134" s="25" t="s">
        <v>37</v>
      </c>
      <c r="E134" s="26"/>
      <c r="F134" s="26"/>
      <c r="G134" s="26"/>
      <c r="H134" s="26"/>
      <c r="I134"/>
    </row>
    <row r="135" spans="1:9" ht="15">
      <c r="A135" s="26" t="s">
        <v>117</v>
      </c>
      <c r="B135" s="28" t="s">
        <v>111</v>
      </c>
      <c r="C135" s="25">
        <v>26442</v>
      </c>
      <c r="D135" s="25" t="s">
        <v>37</v>
      </c>
      <c r="E135" s="26"/>
      <c r="F135" s="26"/>
      <c r="G135" s="26"/>
      <c r="H135" s="26"/>
      <c r="I135"/>
    </row>
    <row r="136" spans="1:9" ht="15">
      <c r="A136" s="26" t="s">
        <v>118</v>
      </c>
      <c r="B136" s="26" t="s">
        <v>119</v>
      </c>
      <c r="C136" s="25">
        <v>26450</v>
      </c>
      <c r="D136" s="25" t="s">
        <v>37</v>
      </c>
      <c r="E136" s="26">
        <f>SUM(E138:E139)</f>
        <v>350337</v>
      </c>
      <c r="F136" s="26">
        <f>SUM(F138:F139)</f>
        <v>0</v>
      </c>
      <c r="G136" s="26">
        <f>SUM(G138:G139)</f>
        <v>0</v>
      </c>
      <c r="H136" s="26">
        <f>SUM(H138:H139)</f>
        <v>0</v>
      </c>
      <c r="I136"/>
    </row>
    <row r="137" spans="1:9" ht="15">
      <c r="A137" s="26"/>
      <c r="B137" s="26" t="s">
        <v>9</v>
      </c>
      <c r="C137" s="25"/>
      <c r="D137" s="25"/>
      <c r="E137" s="26"/>
      <c r="F137" s="26"/>
      <c r="G137" s="26"/>
      <c r="H137" s="26"/>
      <c r="I137"/>
    </row>
    <row r="138" spans="1:9" ht="15">
      <c r="A138" s="26" t="s">
        <v>120</v>
      </c>
      <c r="B138" s="28" t="s">
        <v>104</v>
      </c>
      <c r="C138" s="25">
        <v>26451</v>
      </c>
      <c r="D138" s="25" t="s">
        <v>37</v>
      </c>
      <c r="E138" s="26">
        <v>350337</v>
      </c>
      <c r="F138" s="26"/>
      <c r="G138" s="26"/>
      <c r="H138" s="26"/>
      <c r="I138"/>
    </row>
    <row r="139" spans="1:9" ht="15">
      <c r="A139" s="26" t="s">
        <v>121</v>
      </c>
      <c r="B139" s="28" t="s">
        <v>122</v>
      </c>
      <c r="C139" s="25">
        <v>26452</v>
      </c>
      <c r="D139" s="25" t="s">
        <v>37</v>
      </c>
      <c r="E139" s="26"/>
      <c r="F139" s="26"/>
      <c r="G139" s="26"/>
      <c r="H139" s="26"/>
      <c r="I139"/>
    </row>
    <row r="140" spans="1:9" ht="38.25">
      <c r="A140" s="26" t="s">
        <v>123</v>
      </c>
      <c r="B140" s="28" t="s">
        <v>124</v>
      </c>
      <c r="C140" s="25">
        <v>26500</v>
      </c>
      <c r="D140" s="25" t="s">
        <v>37</v>
      </c>
      <c r="E140" s="26"/>
      <c r="F140" s="26"/>
      <c r="G140" s="26"/>
      <c r="H140" s="26"/>
      <c r="I140"/>
    </row>
    <row r="141" spans="1:9" ht="15">
      <c r="A141" s="26"/>
      <c r="B141" s="26" t="s">
        <v>125</v>
      </c>
      <c r="C141" s="25">
        <v>26510</v>
      </c>
      <c r="D141" s="25"/>
      <c r="E141" s="26"/>
      <c r="F141" s="26"/>
      <c r="G141" s="26"/>
      <c r="H141" s="26"/>
      <c r="I141"/>
    </row>
    <row r="142" spans="1:9" ht="38.25">
      <c r="A142" s="26" t="s">
        <v>126</v>
      </c>
      <c r="B142" s="28" t="s">
        <v>127</v>
      </c>
      <c r="C142" s="25">
        <v>26600</v>
      </c>
      <c r="D142" s="25" t="s">
        <v>37</v>
      </c>
      <c r="E142" s="26"/>
      <c r="F142" s="26"/>
      <c r="G142" s="26"/>
      <c r="H142" s="26"/>
      <c r="I142"/>
    </row>
    <row r="143" spans="1:9" ht="15">
      <c r="A143" s="26"/>
      <c r="B143" s="26" t="s">
        <v>125</v>
      </c>
      <c r="C143" s="25">
        <v>26610</v>
      </c>
      <c r="D143" s="25"/>
      <c r="E143" s="26"/>
      <c r="F143" s="26"/>
      <c r="G143" s="26"/>
      <c r="H143" s="26"/>
      <c r="I143"/>
    </row>
    <row r="144" ht="15">
      <c r="I144"/>
    </row>
    <row r="145" spans="2:7" ht="13.5" thickBot="1">
      <c r="B145" s="12" t="s">
        <v>16</v>
      </c>
      <c r="C145" s="13" t="s">
        <v>145</v>
      </c>
      <c r="D145" s="12"/>
      <c r="E145" s="13"/>
      <c r="F145" s="12"/>
      <c r="G145" s="13" t="s">
        <v>146</v>
      </c>
    </row>
    <row r="146" spans="2:7" s="20" customFormat="1" ht="22.5">
      <c r="B146" s="21"/>
      <c r="C146" s="22" t="s">
        <v>17</v>
      </c>
      <c r="D146" s="21"/>
      <c r="E146" s="22" t="s">
        <v>128</v>
      </c>
      <c r="F146" s="21"/>
      <c r="G146" s="22" t="s">
        <v>19</v>
      </c>
    </row>
    <row r="147" spans="2:7" ht="13.5" thickBot="1">
      <c r="B147" s="12" t="s">
        <v>129</v>
      </c>
      <c r="C147" s="13" t="s">
        <v>145</v>
      </c>
      <c r="D147" s="12"/>
      <c r="E147" s="13"/>
      <c r="F147" s="12"/>
      <c r="G147" s="13" t="s">
        <v>146</v>
      </c>
    </row>
    <row r="148" spans="2:7" s="20" customFormat="1" ht="22.5">
      <c r="B148" s="21"/>
      <c r="C148" s="22" t="s">
        <v>17</v>
      </c>
      <c r="D148" s="21"/>
      <c r="E148" s="22" t="s">
        <v>130</v>
      </c>
      <c r="F148" s="21"/>
      <c r="G148" s="22" t="s">
        <v>20</v>
      </c>
    </row>
    <row r="149" spans="2:7" ht="12.75">
      <c r="B149" s="12"/>
      <c r="C149" s="12"/>
      <c r="D149" s="12"/>
      <c r="E149" s="12"/>
      <c r="F149" s="12"/>
      <c r="G149" s="12"/>
    </row>
    <row r="150" spans="2:7" ht="12.75">
      <c r="B150" s="12" t="s">
        <v>149</v>
      </c>
      <c r="C150" s="12"/>
      <c r="D150" s="12"/>
      <c r="E150" s="12"/>
      <c r="F150" s="12"/>
      <c r="G150" s="12"/>
    </row>
    <row r="151" ht="13.5" thickBot="1">
      <c r="B151" s="14"/>
    </row>
    <row r="152" spans="2:5" ht="12.75">
      <c r="B152" s="15" t="s">
        <v>21</v>
      </c>
      <c r="C152" s="16"/>
      <c r="D152" s="17"/>
      <c r="E152" s="12"/>
    </row>
    <row r="153" spans="2:5" ht="25.5" customHeight="1">
      <c r="B153" s="44" t="s">
        <v>147</v>
      </c>
      <c r="C153" s="45"/>
      <c r="D153" s="46"/>
      <c r="E153" s="12"/>
    </row>
    <row r="154" spans="2:5" ht="28.5" customHeight="1">
      <c r="B154" s="44" t="s">
        <v>22</v>
      </c>
      <c r="C154" s="45"/>
      <c r="D154" s="46"/>
      <c r="E154" s="12"/>
    </row>
    <row r="155" spans="2:5" ht="15.75" customHeight="1" thickBot="1">
      <c r="B155" s="18"/>
      <c r="C155" s="48" t="s">
        <v>148</v>
      </c>
      <c r="D155" s="46"/>
      <c r="E155" s="12"/>
    </row>
    <row r="156" spans="2:5" s="20" customFormat="1" ht="22.5">
      <c r="B156" s="23" t="s">
        <v>18</v>
      </c>
      <c r="C156" s="21"/>
      <c r="D156" s="24" t="s">
        <v>19</v>
      </c>
      <c r="E156" s="21"/>
    </row>
    <row r="157" spans="2:5" ht="13.5" thickBot="1">
      <c r="B157" s="18" t="s">
        <v>150</v>
      </c>
      <c r="C157" s="13"/>
      <c r="D157" s="10"/>
      <c r="E157" s="12"/>
    </row>
  </sheetData>
  <sheetProtection/>
  <mergeCells count="25">
    <mergeCell ref="B154:D154"/>
    <mergeCell ref="C15:G15"/>
    <mergeCell ref="B153:D153"/>
    <mergeCell ref="C155:D155"/>
    <mergeCell ref="B11:I11"/>
    <mergeCell ref="A25:A26"/>
    <mergeCell ref="G1:I1"/>
    <mergeCell ref="G2:I2"/>
    <mergeCell ref="B25:B26"/>
    <mergeCell ref="C25:C26"/>
    <mergeCell ref="D25:D26"/>
    <mergeCell ref="E25:E26"/>
    <mergeCell ref="F25:I25"/>
    <mergeCell ref="C18:G18"/>
    <mergeCell ref="C13:G13"/>
    <mergeCell ref="G3:I3"/>
    <mergeCell ref="G4:I4"/>
    <mergeCell ref="G5:I5"/>
    <mergeCell ref="G8:I8"/>
    <mergeCell ref="G6:I6"/>
    <mergeCell ref="A113:A114"/>
    <mergeCell ref="B113:B114"/>
    <mergeCell ref="C113:C114"/>
    <mergeCell ref="D113:D114"/>
    <mergeCell ref="E113:H113"/>
  </mergeCells>
  <hyperlinks>
    <hyperlink ref="B125" r:id="rId1" display="https://normativ.kontur.ru/document?moduleid=1&amp;documentid=318620 - l1"/>
    <hyperlink ref="B126" r:id="rId2" display="https://normativ.kontur.ru/document?moduleid=1&amp;documentid=319546 - l0"/>
    <hyperlink ref="B127" r:id="rId3" display="https://normativ.kontur.ru/document?moduleid=1&amp;documentid=318292 - l14086"/>
    <hyperlink ref="B129" r:id="rId4" display="https://normativ.kontur.ru/document?moduleid=1&amp;documentid=318620 - l1"/>
    <hyperlink ref="B130" r:id="rId5" display="https://normativ.kontur.ru/document?moduleid=1&amp;documentid=319546 - l0"/>
    <hyperlink ref="B134" r:id="rId6" display="https://normativ.kontur.ru/document?moduleid=1&amp;documentid=318620 - l1"/>
    <hyperlink ref="B135" r:id="rId7" display="https://normativ.kontur.ru/document?moduleid=1&amp;documentid=319546 - l0"/>
    <hyperlink ref="B138" r:id="rId8" display="https://normativ.kontur.ru/document?moduleid=1&amp;documentid=318620 - l1"/>
    <hyperlink ref="B139" r:id="rId9" display="https://normativ.kontur.ru/document?moduleid=1&amp;documentid=319546 - l0"/>
    <hyperlink ref="B140" r:id="rId10" display="https://normativ.kontur.ru/document?moduleid=1&amp;documentid=318620 - l1"/>
    <hyperlink ref="B142" r:id="rId11" display="https://normativ.kontur.ru/document?moduleid=1&amp;documentid=319546 - l0"/>
    <hyperlink ref="H19" r:id="rId12" display="https://normativ.kontur.ru/document?moduleid=1&amp;documentid=318713 - l3"/>
  </hyperlinks>
  <printOptions/>
  <pageMargins left="0.7086614173228347" right="0.7086614173228347" top="0.7480314960629921" bottom="0.7480314960629921" header="0.31496062992125984" footer="0.31496062992125984"/>
  <pageSetup orientation="portrait" paperSize="9" scale="50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Кутургуина_АД</dc:creator>
  <cp:keywords/>
  <dc:description/>
  <cp:lastModifiedBy>Пользователь Windows</cp:lastModifiedBy>
  <cp:lastPrinted>2020-01-16T08:25:42Z</cp:lastPrinted>
  <dcterms:created xsi:type="dcterms:W3CDTF">2020-01-16T07:42:35Z</dcterms:created>
  <dcterms:modified xsi:type="dcterms:W3CDTF">2021-04-21T23:24:32Z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